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ON DE COMMANDE" sheetId="1" r:id="rId1"/>
    <sheet name="fruitiers greffés" sheetId="2" r:id="rId2"/>
    <sheet name="sur commande" sheetId="3" r:id="rId3"/>
    <sheet name="commander 2020" sheetId="4" r:id="rId4"/>
  </sheets>
  <definedNames>
    <definedName name="_xlnm.Print_Titles" localSheetId="0">'BON DE COMMANDE'!$4:$4</definedName>
    <definedName name="_xlnm._FilterDatabase" localSheetId="0" hidden="1">'BON DE COMMANDE'!$A$4:$IV$4</definedName>
    <definedName name="Cell_bon_de_commande">'BON DE COMMANDE'!$A$1</definedName>
    <definedName name="__Anonymous_Sheet_DB__0">'BON DE COMMANDE'!#REF!</definedName>
    <definedName name="Excel_BuiltIn_Print_Titles" localSheetId="0">NA()</definedName>
    <definedName name="Excel_BuiltIn__FilterDatabase" localSheetId="0">'BON DE COMMANDE'!$A$3:$P$155</definedName>
    <definedName name="Excel_BuiltIn__FilterDatabase" localSheetId="2">'sur commande'!#REF!</definedName>
  </definedNames>
  <calcPr fullCalcOnLoad="1"/>
</workbook>
</file>

<file path=xl/sharedStrings.xml><?xml version="1.0" encoding="utf-8"?>
<sst xmlns="http://schemas.openxmlformats.org/spreadsheetml/2006/main" count="5956" uniqueCount="1319">
  <si>
    <t>Page 1: Vous pouvez remplir la colonne jaune vif de ce dossier et nous le renvoyer mar mail (peyreladas@gmail.com), accompagné d'un accompte de 1/4 du prix, afin que nous puissions vous préparer votre commande :)</t>
  </si>
  <si>
    <t>Genre</t>
  </si>
  <si>
    <t>Nom Francais</t>
  </si>
  <si>
    <t>tarif</t>
  </si>
  <si>
    <t>Quantité</t>
  </si>
  <si>
    <t>Prix</t>
  </si>
  <si>
    <t>Conditionnement</t>
  </si>
  <si>
    <t>Descriptif plante</t>
  </si>
  <si>
    <t>espece</t>
  </si>
  <si>
    <t>variété</t>
  </si>
  <si>
    <t>Tarif total TTC:</t>
  </si>
  <si>
    <t>Taille</t>
  </si>
  <si>
    <t>1m5 et +</t>
  </si>
  <si>
    <t>Catégorie :</t>
  </si>
  <si>
    <t>mellifère</t>
  </si>
  <si>
    <t>parfum</t>
  </si>
  <si>
    <t>comestible</t>
  </si>
  <si>
    <t>persistantes</t>
  </si>
  <si>
    <t>fix. d'azote</t>
  </si>
  <si>
    <t>rustiques</t>
  </si>
  <si>
    <t>Acer</t>
  </si>
  <si>
    <t>monspessulanum</t>
  </si>
  <si>
    <t>Erable de montpellier</t>
  </si>
  <si>
    <t>60/80</t>
  </si>
  <si>
    <t>disponible</t>
  </si>
  <si>
    <t>grand arbre</t>
  </si>
  <si>
    <t>x</t>
  </si>
  <si>
    <t>oui</t>
  </si>
  <si>
    <t>negundo</t>
  </si>
  <si>
    <t>Erable negundo</t>
  </si>
  <si>
    <t>80/100</t>
  </si>
  <si>
    <t>campestre</t>
  </si>
  <si>
    <t>Erable champêtre</t>
  </si>
  <si>
    <t>palmatum</t>
  </si>
  <si>
    <t>Erable du japon</t>
  </si>
  <si>
    <t>dispo</t>
  </si>
  <si>
    <t>petit arbre</t>
  </si>
  <si>
    <t>pseudoplatanus</t>
  </si>
  <si>
    <t>Erable sycomore</t>
  </si>
  <si>
    <t>rubrum</t>
  </si>
  <si>
    <t>Erable rouge</t>
  </si>
  <si>
    <t>Alnus</t>
  </si>
  <si>
    <t>cordata</t>
  </si>
  <si>
    <t>Aulne feuille en cœur</t>
  </si>
  <si>
    <t>100/150</t>
  </si>
  <si>
    <t>?</t>
  </si>
  <si>
    <t>glutinosa</t>
  </si>
  <si>
    <t>Aulne glutineux</t>
  </si>
  <si>
    <t>Amelanchier</t>
  </si>
  <si>
    <t>canadensis</t>
  </si>
  <si>
    <t>Amélanchier</t>
  </si>
  <si>
    <t>fruitier</t>
  </si>
  <si>
    <t>ovalis</t>
  </si>
  <si>
    <t>Buddleja</t>
  </si>
  <si>
    <t>davidii</t>
  </si>
  <si>
    <t>Black night</t>
  </si>
  <si>
    <t>Arbre à papillon</t>
  </si>
  <si>
    <t>godet</t>
  </si>
  <si>
    <t>arbuste</t>
  </si>
  <si>
    <t>Empire blue</t>
  </si>
  <si>
    <t>45/60</t>
  </si>
  <si>
    <t>Nahno purple</t>
  </si>
  <si>
    <t>Royal red</t>
  </si>
  <si>
    <t xml:space="preserve">Buddleja </t>
  </si>
  <si>
    <t>Pink delight</t>
  </si>
  <si>
    <t>white proffusion</t>
  </si>
  <si>
    <t>Caragana</t>
  </si>
  <si>
    <t>arborescens</t>
  </si>
  <si>
    <t>Arbre à poix</t>
  </si>
  <si>
    <t>Carpinus</t>
  </si>
  <si>
    <t>betulus</t>
  </si>
  <si>
    <t>Charme</t>
  </si>
  <si>
    <t>Caryopteris</t>
  </si>
  <si>
    <t>heavenly</t>
  </si>
  <si>
    <t>Blue</t>
  </si>
  <si>
    <t>Barbe bleu</t>
  </si>
  <si>
    <t>moyen</t>
  </si>
  <si>
    <t>Castanea</t>
  </si>
  <si>
    <t>sativa</t>
  </si>
  <si>
    <t>Châtaignier</t>
  </si>
  <si>
    <t>Catalpa</t>
  </si>
  <si>
    <t>bignoioides</t>
  </si>
  <si>
    <t>Cercidiphylum</t>
  </si>
  <si>
    <t>japonicum</t>
  </si>
  <si>
    <t>Arbre à caramel</t>
  </si>
  <si>
    <t>Cercis</t>
  </si>
  <si>
    <t>siliquastrum</t>
  </si>
  <si>
    <t>Arbre de judée</t>
  </si>
  <si>
    <t>40/60</t>
  </si>
  <si>
    <t>Chaenomeles</t>
  </si>
  <si>
    <t>Pink lady</t>
  </si>
  <si>
    <t>Coing du japon rose</t>
  </si>
  <si>
    <t xml:space="preserve">Chaenomeles </t>
  </si>
  <si>
    <t>Superba crimson and gold</t>
  </si>
  <si>
    <t>Coing du japon rouge et jaune</t>
  </si>
  <si>
    <t>Coluthea</t>
  </si>
  <si>
    <t>Baguemandier</t>
  </si>
  <si>
    <t>Cornus</t>
  </si>
  <si>
    <t>alba</t>
  </si>
  <si>
    <t>Argenteomarginata</t>
  </si>
  <si>
    <t>Cornouiller</t>
  </si>
  <si>
    <t>stolonifera</t>
  </si>
  <si>
    <t>Flaviramea</t>
  </si>
  <si>
    <t>Gouchaultii</t>
  </si>
  <si>
    <t>Sibirica</t>
  </si>
  <si>
    <t>sanguinea</t>
  </si>
  <si>
    <t xml:space="preserve">Cornus </t>
  </si>
  <si>
    <t>Midwinter fire</t>
  </si>
  <si>
    <t>Cornouiller bois jaune</t>
  </si>
  <si>
    <t>mas</t>
  </si>
  <si>
    <t>Coronilla</t>
  </si>
  <si>
    <t xml:space="preserve">emerus </t>
  </si>
  <si>
    <t>Coronille</t>
  </si>
  <si>
    <t>Corylus</t>
  </si>
  <si>
    <t>avellana</t>
  </si>
  <si>
    <t>Ennis</t>
  </si>
  <si>
    <t>Noisetier</t>
  </si>
  <si>
    <t>corabelle</t>
  </si>
  <si>
    <t>Cotinus</t>
  </si>
  <si>
    <t>coggygria</t>
  </si>
  <si>
    <t>Purpurea</t>
  </si>
  <si>
    <t>Arbre à péruque</t>
  </si>
  <si>
    <t>glauca</t>
  </si>
  <si>
    <t>Atropurpureum</t>
  </si>
  <si>
    <t>Erable sycomore pourpre</t>
  </si>
  <si>
    <t>incana</t>
  </si>
  <si>
    <t>Aulne blanc</t>
  </si>
  <si>
    <t>Symphoricarpos</t>
  </si>
  <si>
    <t>chenaultii</t>
  </si>
  <si>
    <t>Symphorine</t>
  </si>
  <si>
    <t>30/40</t>
  </si>
  <si>
    <t xml:space="preserve">Cydonia </t>
  </si>
  <si>
    <t>oblonga</t>
  </si>
  <si>
    <t>De provence</t>
  </si>
  <si>
    <t>Cognassier</t>
  </si>
  <si>
    <t>porte greffe</t>
  </si>
  <si>
    <t>Deutzia</t>
  </si>
  <si>
    <t>x magnifica</t>
  </si>
  <si>
    <t>Magnifica</t>
  </si>
  <si>
    <t>x hybrida</t>
  </si>
  <si>
    <t>Perle rose</t>
  </si>
  <si>
    <t>Deutziae perle rose</t>
  </si>
  <si>
    <t>scabra</t>
  </si>
  <si>
    <t>Pride of rochester</t>
  </si>
  <si>
    <t>Deutzia rude</t>
  </si>
  <si>
    <t>Rosea carminea</t>
  </si>
  <si>
    <t>Deutzia magnifica rosea</t>
  </si>
  <si>
    <t xml:space="preserve">Diospyros </t>
  </si>
  <si>
    <t>lotus</t>
  </si>
  <si>
    <t>Plaqueminier lotier</t>
  </si>
  <si>
    <t>arbre</t>
  </si>
  <si>
    <t>Eleagnus</t>
  </si>
  <si>
    <t>angustifolia</t>
  </si>
  <si>
    <t>Olivier de bohème</t>
  </si>
  <si>
    <t>ebbingei</t>
  </si>
  <si>
    <t>Shalef</t>
  </si>
  <si>
    <t>Eucalyptus</t>
  </si>
  <si>
    <t>gunnii</t>
  </si>
  <si>
    <t>Euonymus</t>
  </si>
  <si>
    <t>europaeus</t>
  </si>
  <si>
    <t>Fusain</t>
  </si>
  <si>
    <t>Fagus</t>
  </si>
  <si>
    <t>sylvatica</t>
  </si>
  <si>
    <t>Hêtre pourpre</t>
  </si>
  <si>
    <t>Hêtre sylvestre</t>
  </si>
  <si>
    <t>Ficus</t>
  </si>
  <si>
    <t>carica</t>
  </si>
  <si>
    <t>Goutte d'or</t>
  </si>
  <si>
    <t>Figuier</t>
  </si>
  <si>
    <t>Grise de saint jean</t>
  </si>
  <si>
    <t>Noir de bellone</t>
  </si>
  <si>
    <t>Noir de caromb</t>
  </si>
  <si>
    <t>Fraxinus</t>
  </si>
  <si>
    <t>ornus</t>
  </si>
  <si>
    <t>Frêne à fleur</t>
  </si>
  <si>
    <t>Ginkgo</t>
  </si>
  <si>
    <t>biloba</t>
  </si>
  <si>
    <t xml:space="preserve">Arbre </t>
  </si>
  <si>
    <t>Gleditzia</t>
  </si>
  <si>
    <t>triacanthos</t>
  </si>
  <si>
    <t>Inermis</t>
  </si>
  <si>
    <t>Arbre à fève</t>
  </si>
  <si>
    <t>Hibiscus</t>
  </si>
  <si>
    <t>syriacus</t>
  </si>
  <si>
    <t>Hibicus de syrie</t>
  </si>
  <si>
    <t xml:space="preserve">Hibiscus </t>
  </si>
  <si>
    <t xml:space="preserve">syriacus </t>
  </si>
  <si>
    <t>Oiseau bleu</t>
  </si>
  <si>
    <t>Rose de chine</t>
  </si>
  <si>
    <t>Hippophae</t>
  </si>
  <si>
    <t>rhamnoïdes</t>
  </si>
  <si>
    <t>Semis</t>
  </si>
  <si>
    <t>Argousier</t>
  </si>
  <si>
    <t>Hypericum</t>
  </si>
  <si>
    <t>hidcote</t>
  </si>
  <si>
    <t>Millepertuis</t>
  </si>
  <si>
    <t>Juglans</t>
  </si>
  <si>
    <t>regia</t>
  </si>
  <si>
    <t>de semis</t>
  </si>
  <si>
    <t>Noyer</t>
  </si>
  <si>
    <t>greffé</t>
  </si>
  <si>
    <t>Franquette</t>
  </si>
  <si>
    <t>150/200</t>
  </si>
  <si>
    <t>Kerria</t>
  </si>
  <si>
    <t>japonica</t>
  </si>
  <si>
    <t>Pleniflora</t>
  </si>
  <si>
    <t>Corète du japon</t>
  </si>
  <si>
    <t>vivace</t>
  </si>
  <si>
    <t>Koelreuteria</t>
  </si>
  <si>
    <t>paniculata</t>
  </si>
  <si>
    <t>Savonnier</t>
  </si>
  <si>
    <t>Laburnum</t>
  </si>
  <si>
    <t>anagyroides</t>
  </si>
  <si>
    <t>Citise / faux ébénier</t>
  </si>
  <si>
    <t>Laurus</t>
  </si>
  <si>
    <t>nobilis</t>
  </si>
  <si>
    <t>Laurier sauce</t>
  </si>
  <si>
    <t>aromatique</t>
  </si>
  <si>
    <t>Leycesteria</t>
  </si>
  <si>
    <t>formosa</t>
  </si>
  <si>
    <t>Arbre à faisan</t>
  </si>
  <si>
    <t>petits fruits</t>
  </si>
  <si>
    <t>Ligustrum</t>
  </si>
  <si>
    <t>Troène du japon</t>
  </si>
  <si>
    <t>ovalifolium</t>
  </si>
  <si>
    <t xml:space="preserve">Troène commun </t>
  </si>
  <si>
    <t>sinensis</t>
  </si>
  <si>
    <t>Troène</t>
  </si>
  <si>
    <t>vulgare</t>
  </si>
  <si>
    <t>Liquidambar</t>
  </si>
  <si>
    <t>styraciflua</t>
  </si>
  <si>
    <t>Copalme d'amérique</t>
  </si>
  <si>
    <t>Liriodendron</t>
  </si>
  <si>
    <t>tulipifera</t>
  </si>
  <si>
    <t>Tulipier de virginie</t>
  </si>
  <si>
    <t>Lonicera</t>
  </si>
  <si>
    <t>Chinensis</t>
  </si>
  <si>
    <t>Chèvrefeuille</t>
  </si>
  <si>
    <t>grimpante</t>
  </si>
  <si>
    <t>Halliana</t>
  </si>
  <si>
    <t>fragrantissima</t>
  </si>
  <si>
    <t>Chèvrefeuille odorant</t>
  </si>
  <si>
    <t>nitida</t>
  </si>
  <si>
    <t>peryclimenum</t>
  </si>
  <si>
    <t>pileata</t>
  </si>
  <si>
    <t>tatarica</t>
  </si>
  <si>
    <t>Mahonia</t>
  </si>
  <si>
    <t>aquifolium</t>
  </si>
  <si>
    <t>Mahonia à feuille de houx</t>
  </si>
  <si>
    <t>Malus</t>
  </si>
  <si>
    <t>bittenfelder</t>
  </si>
  <si>
    <t>Pommier</t>
  </si>
  <si>
    <t>communis</t>
  </si>
  <si>
    <t>mm106</t>
  </si>
  <si>
    <t>Mespilus</t>
  </si>
  <si>
    <t>germanica</t>
  </si>
  <si>
    <t>Néflier</t>
  </si>
  <si>
    <t>Morus</t>
  </si>
  <si>
    <t>nigra</t>
  </si>
  <si>
    <t>Mûrier noir</t>
  </si>
  <si>
    <t>Osmanthus</t>
  </si>
  <si>
    <t>burkwoodii</t>
  </si>
  <si>
    <t>Osmanthe</t>
  </si>
  <si>
    <t>Paulownia</t>
  </si>
  <si>
    <t>tomentuosa</t>
  </si>
  <si>
    <t>Philadelphus</t>
  </si>
  <si>
    <t>Coronarius</t>
  </si>
  <si>
    <t>Seringa</t>
  </si>
  <si>
    <t>Marjorie</t>
  </si>
  <si>
    <t>Snow flack</t>
  </si>
  <si>
    <t>Virginalis</t>
  </si>
  <si>
    <t>Populus</t>
  </si>
  <si>
    <t>Nivea</t>
  </si>
  <si>
    <t>Peuplier blanc</t>
  </si>
  <si>
    <t>tremulata</t>
  </si>
  <si>
    <t>Peuplier tremble</t>
  </si>
  <si>
    <t>Potentille</t>
  </si>
  <si>
    <t>fruticosa</t>
  </si>
  <si>
    <t>Abbotswood</t>
  </si>
  <si>
    <t>Arbuscula</t>
  </si>
  <si>
    <t>Goldfinger</t>
  </si>
  <si>
    <t>Jackman</t>
  </si>
  <si>
    <t>Prunus</t>
  </si>
  <si>
    <t>amygdalus</t>
  </si>
  <si>
    <t>Amandier</t>
  </si>
  <si>
    <t>armeniava</t>
  </si>
  <si>
    <t>Abricotier</t>
  </si>
  <si>
    <t>cerasifera</t>
  </si>
  <si>
    <t>Myrobolan</t>
  </si>
  <si>
    <t>mahaleb</t>
  </si>
  <si>
    <t>Sainte lucie</t>
  </si>
  <si>
    <t>padus</t>
  </si>
  <si>
    <t>Cerisier à grappes</t>
  </si>
  <si>
    <t xml:space="preserve">Prunus </t>
  </si>
  <si>
    <t>myrobolan</t>
  </si>
  <si>
    <t>prunier sauvage</t>
  </si>
  <si>
    <t>45/56</t>
  </si>
  <si>
    <t>avium</t>
  </si>
  <si>
    <t>merisier</t>
  </si>
  <si>
    <t>45/57</t>
  </si>
  <si>
    <t>Pyrus</t>
  </si>
  <si>
    <t>kirschensaller</t>
  </si>
  <si>
    <t>Poirier</t>
  </si>
  <si>
    <t>Quercus</t>
  </si>
  <si>
    <t>coccinea</t>
  </si>
  <si>
    <t>Chêne cocciné</t>
  </si>
  <si>
    <t>60/80-</t>
  </si>
  <si>
    <t>palustris</t>
  </si>
  <si>
    <t>Chêne des marais</t>
  </si>
  <si>
    <t>rubra</t>
  </si>
  <si>
    <t>Chêne rouge d'amérique</t>
  </si>
  <si>
    <t>petraea</t>
  </si>
  <si>
    <t>Chêne sessile</t>
  </si>
  <si>
    <t>Rhamnus</t>
  </si>
  <si>
    <t>frangula</t>
  </si>
  <si>
    <t>Bourdaine</t>
  </si>
  <si>
    <t>Ribes</t>
  </si>
  <si>
    <t>Jonkheer van tets</t>
  </si>
  <si>
    <t>Groseille rouge</t>
  </si>
  <si>
    <t>London market</t>
  </si>
  <si>
    <t>sanguineum</t>
  </si>
  <si>
    <t>Pulborough scarlet</t>
  </si>
  <si>
    <t>Groseiller sanguin</t>
  </si>
  <si>
    <t>Red lake</t>
  </si>
  <si>
    <t>Versaillaise blanche</t>
  </si>
  <si>
    <t>Groseille blanche</t>
  </si>
  <si>
    <t>Versaillaise rouge</t>
  </si>
  <si>
    <t>odoratum</t>
  </si>
  <si>
    <t>Groseille à fleurs</t>
  </si>
  <si>
    <t xml:space="preserve">Ribes </t>
  </si>
  <si>
    <t>nigrum</t>
  </si>
  <si>
    <t>Andega</t>
  </si>
  <si>
    <t>Cassis</t>
  </si>
  <si>
    <t>.40/60-</t>
  </si>
  <si>
    <t>Blackdown</t>
  </si>
  <si>
    <t>Géant de boskoop</t>
  </si>
  <si>
    <t>Noir de bourgogne</t>
  </si>
  <si>
    <t>Titania</t>
  </si>
  <si>
    <t>Robinia</t>
  </si>
  <si>
    <t>pseudoacacia</t>
  </si>
  <si>
    <t>Robinier faux acacia</t>
  </si>
  <si>
    <t>Rosa</t>
  </si>
  <si>
    <t>rugosa</t>
  </si>
  <si>
    <t>Alba</t>
  </si>
  <si>
    <t>Rosier rugueux</t>
  </si>
  <si>
    <t>Rubra</t>
  </si>
  <si>
    <t>Rubus</t>
  </si>
  <si>
    <t xml:space="preserve">ronce sans épines </t>
  </si>
  <si>
    <t>Black satin</t>
  </si>
  <si>
    <t>Mûrier ronce</t>
  </si>
  <si>
    <t>Salix</t>
  </si>
  <si>
    <t>purpurea</t>
  </si>
  <si>
    <t>Gracilis</t>
  </si>
  <si>
    <t>Saule osier rouge, pourpre</t>
  </si>
  <si>
    <t>integra</t>
  </si>
  <si>
    <t>Hakuro nishiki</t>
  </si>
  <si>
    <t>Saule crevette</t>
  </si>
  <si>
    <t>matsudana</t>
  </si>
  <si>
    <t>Tortuosa</t>
  </si>
  <si>
    <t>Tristis</t>
  </si>
  <si>
    <t>Saule</t>
  </si>
  <si>
    <t>triandra</t>
  </si>
  <si>
    <t>viminalis</t>
  </si>
  <si>
    <t>Sambucus</t>
  </si>
  <si>
    <t>Sureau noir</t>
  </si>
  <si>
    <t>Sophora</t>
  </si>
  <si>
    <t>Sophora japonica</t>
  </si>
  <si>
    <t>Sorbus</t>
  </si>
  <si>
    <t>aucuparia</t>
  </si>
  <si>
    <t>Sorbier des oiseleurs</t>
  </si>
  <si>
    <t>torminalis</t>
  </si>
  <si>
    <t>Aliser</t>
  </si>
  <si>
    <t xml:space="preserve">Sorbus </t>
  </si>
  <si>
    <t>domestica</t>
  </si>
  <si>
    <t>Cormier</t>
  </si>
  <si>
    <t>Spiraea</t>
  </si>
  <si>
    <t>Goldflame</t>
  </si>
  <si>
    <t>Spirée</t>
  </si>
  <si>
    <t>arguta</t>
  </si>
  <si>
    <t>billardii</t>
  </si>
  <si>
    <t>douglasii</t>
  </si>
  <si>
    <t>snowmound</t>
  </si>
  <si>
    <t>thunbergii</t>
  </si>
  <si>
    <t>x vanhouttei</t>
  </si>
  <si>
    <t xml:space="preserve">Spiraea </t>
  </si>
  <si>
    <t>Anthony waterer</t>
  </si>
  <si>
    <t>20/30</t>
  </si>
  <si>
    <t>Chenaultii hancock</t>
  </si>
  <si>
    <t>Magic berry</t>
  </si>
  <si>
    <t>White hedge</t>
  </si>
  <si>
    <t>Syringa</t>
  </si>
  <si>
    <t xml:space="preserve"> vulgaris </t>
  </si>
  <si>
    <t>Vulgaris</t>
  </si>
  <si>
    <t>Lilac</t>
  </si>
  <si>
    <t>Tilia</t>
  </si>
  <si>
    <t xml:space="preserve">Tilleul officinal </t>
  </si>
  <si>
    <t>Ulmus</t>
  </si>
  <si>
    <t>sylvestris</t>
  </si>
  <si>
    <t>orme</t>
  </si>
  <si>
    <t>45/59</t>
  </si>
  <si>
    <t>Viburnum</t>
  </si>
  <si>
    <t>opulus</t>
  </si>
  <si>
    <t>Roseum</t>
  </si>
  <si>
    <t>Viorne boule de neige</t>
  </si>
  <si>
    <t>lantana</t>
  </si>
  <si>
    <t>Viorne</t>
  </si>
  <si>
    <t>tinus</t>
  </si>
  <si>
    <t>Viorne thym</t>
  </si>
  <si>
    <t>Weigela</t>
  </si>
  <si>
    <t>Le printemps</t>
  </si>
  <si>
    <t>Weigélia</t>
  </si>
  <si>
    <t>Weigelia</t>
  </si>
  <si>
    <t>Bristol rubi</t>
  </si>
  <si>
    <t>Stelzneri</t>
  </si>
  <si>
    <t>Total « disponibles »</t>
  </si>
  <si>
    <t>€</t>
  </si>
  <si>
    <t>Remise</t>
  </si>
  <si>
    <t>Total «sur commande»</t>
  </si>
  <si>
    <t>TOTAL</t>
  </si>
  <si>
    <t>Acompte à verser</t>
  </si>
  <si>
    <t>Restera à payer</t>
  </si>
  <si>
    <t>Voici le barème de réduction selon la quantité</t>
  </si>
  <si>
    <t>10 +</t>
  </si>
  <si>
    <t>25+</t>
  </si>
  <si>
    <t>50+</t>
  </si>
  <si>
    <t>100+</t>
  </si>
  <si>
    <t>200+</t>
  </si>
  <si>
    <t>300+</t>
  </si>
  <si>
    <t>et +</t>
  </si>
  <si>
    <t>nous consulter</t>
  </si>
  <si>
    <t>Attention cette page ne fonctionne pas encore, car pas au point !!!</t>
  </si>
  <si>
    <t>Pour cette saison il faudra venir voir sur place, nous sommes débordés</t>
  </si>
  <si>
    <t xml:space="preserve">Vous pouvez cependant essayer de nous remplir ce genre de données </t>
  </si>
  <si>
    <t>pour aider à l'accompagnement de vos besoin</t>
  </si>
  <si>
    <t>Nom:</t>
  </si>
  <si>
    <t>Prénom:</t>
  </si>
  <si>
    <t>Téléphone:</t>
  </si>
  <si>
    <t>Mail:</t>
  </si>
  <si>
    <t>Date souhaitée de rdv:</t>
  </si>
  <si>
    <t>Livraison début janvier:</t>
  </si>
  <si>
    <t>Livraison début février:</t>
  </si>
  <si>
    <t>Le choix des portes greffe</t>
  </si>
  <si>
    <t>Pommiers</t>
  </si>
  <si>
    <t>Franc</t>
  </si>
  <si>
    <t>Mm106</t>
  </si>
  <si>
    <t>mix</t>
  </si>
  <si>
    <t>Poiriers</t>
  </si>
  <si>
    <t>Cerisiers</t>
  </si>
  <si>
    <t>Merisier</t>
  </si>
  <si>
    <t>Sainte Lucie</t>
  </si>
  <si>
    <t>Votre type de sol: acide, calcaire, sec, humide, profonds, caillouteux, etc.</t>
  </si>
  <si>
    <t xml:space="preserve">Le choix de la taille: </t>
  </si>
  <si>
    <t>disponibilité</t>
  </si>
  <si>
    <t xml:space="preserve">Très petits: 1an (environ 1m)  </t>
  </si>
  <si>
    <t>15 à 25 euros</t>
  </si>
  <si>
    <t>seulement pommiers</t>
  </si>
  <si>
    <t>Petits: 2 ans (environ 1m50m)</t>
  </si>
  <si>
    <t>20 à 30 euros</t>
  </si>
  <si>
    <t>pommiers et certains poiriers</t>
  </si>
  <si>
    <t>Moyens: 3 ans (environ 2m)</t>
  </si>
  <si>
    <t>25 à 35 euros</t>
  </si>
  <si>
    <t>tous</t>
  </si>
  <si>
    <t>Grands : 4 ans (environ 2m50)</t>
  </si>
  <si>
    <t>35 à 55 euros</t>
  </si>
  <si>
    <t>presque tous</t>
  </si>
  <si>
    <t>très grands: 5 ans et plus</t>
  </si>
  <si>
    <t>45 à 150 euros</t>
  </si>
  <si>
    <t>pommiers et certains poiriers, pruniers, cerisiers</t>
  </si>
  <si>
    <t>Taille et tarif unique pour: Noyer 29 euros, abricotier, pêchers, plaqueminiers: 31 euros</t>
  </si>
  <si>
    <t>Nombre total souhaité</t>
  </si>
  <si>
    <t>Pruniers</t>
  </si>
  <si>
    <t>Pêchers</t>
  </si>
  <si>
    <t>Noyers</t>
  </si>
  <si>
    <t>abricotiers</t>
  </si>
  <si>
    <t>Amandiers</t>
  </si>
  <si>
    <t>Cognassiers</t>
  </si>
  <si>
    <t>Nashis</t>
  </si>
  <si>
    <t>Châtaigniers</t>
  </si>
  <si>
    <t>Kakis</t>
  </si>
  <si>
    <t>autres</t>
  </si>
  <si>
    <t>Liste des variétés de votre premier choix</t>
  </si>
  <si>
    <t>Lsite des variétés de votre deuxième choix</t>
  </si>
  <si>
    <t>ATTENTION ! La disponibilité de ces plants est ''à vérifier''  ou bien en conversion bio, voir colonne "conditionnement", vous pourrez les réserver pour l'année suivante si il y a rupture de stock</t>
  </si>
  <si>
    <t>fix. D'azote</t>
  </si>
  <si>
    <t>persistante</t>
  </si>
  <si>
    <t>Flamingo</t>
  </si>
  <si>
    <t>Érable negundo</t>
  </si>
  <si>
    <t>stock limité</t>
  </si>
  <si>
    <t>tataricum</t>
  </si>
  <si>
    <t>Ginnala</t>
  </si>
  <si>
    <t>Erable de tartarie</t>
  </si>
  <si>
    <t xml:space="preserve">Acer </t>
  </si>
  <si>
    <t>saccharum</t>
  </si>
  <si>
    <t>Érable à sucre</t>
  </si>
  <si>
    <t>Actinidia</t>
  </si>
  <si>
    <t>Issai</t>
  </si>
  <si>
    <t>Kiwaï</t>
  </si>
  <si>
    <t>fruitier grimpante</t>
  </si>
  <si>
    <t xml:space="preserve">arguta </t>
  </si>
  <si>
    <t>Ananasnaja  femelle</t>
  </si>
  <si>
    <t>fruitier grimpant</t>
  </si>
  <si>
    <t xml:space="preserve">Genewa femelle </t>
  </si>
  <si>
    <t>Issai auto-fertile</t>
  </si>
  <si>
    <t>Jumbo</t>
  </si>
  <si>
    <t xml:space="preserve">Jumbo femelle </t>
  </si>
  <si>
    <t xml:space="preserve">Lucy femelle </t>
  </si>
  <si>
    <t xml:space="preserve">Male mâle </t>
  </si>
  <si>
    <t xml:space="preserve">Weiki femelle </t>
  </si>
  <si>
    <t xml:space="preserve">Weiki mâle </t>
  </si>
  <si>
    <t>arguta mâle</t>
  </si>
  <si>
    <t>m</t>
  </si>
  <si>
    <t>deliciosa</t>
  </si>
  <si>
    <t>Hayward</t>
  </si>
  <si>
    <t>Kiwi femelle actinidier</t>
  </si>
  <si>
    <t>Tomuri</t>
  </si>
  <si>
    <t>Kiwi mâle</t>
  </si>
  <si>
    <t>kolomikta</t>
  </si>
  <si>
    <t>Adam mâle</t>
  </si>
  <si>
    <t>Kiwi arctique</t>
  </si>
  <si>
    <t>Dr. Szymanowski auto-fertile</t>
  </si>
  <si>
    <t xml:space="preserve">purpurea </t>
  </si>
  <si>
    <t>Hardy Red femelle</t>
  </si>
  <si>
    <t>Ken's Red femelle</t>
  </si>
  <si>
    <t>Purpurna Sadowa femelle</t>
  </si>
  <si>
    <t>Akebia</t>
  </si>
  <si>
    <t>quinata</t>
  </si>
  <si>
    <t>Akébie à cinq feuilles</t>
  </si>
  <si>
    <t>alnifolia</t>
  </si>
  <si>
    <t>Honeywood</t>
  </si>
  <si>
    <t>Amélanchier à feuilles d'aulne</t>
  </si>
  <si>
    <t>1l</t>
  </si>
  <si>
    <t>Martin</t>
  </si>
  <si>
    <t>Northline</t>
  </si>
  <si>
    <t>Smoky</t>
  </si>
  <si>
    <t xml:space="preserve">2 l </t>
  </si>
  <si>
    <t>Thiessen</t>
  </si>
  <si>
    <t>lamarckii</t>
  </si>
  <si>
    <t>ballerina</t>
  </si>
  <si>
    <t>Arbutus</t>
  </si>
  <si>
    <t>unedo</t>
  </si>
  <si>
    <t>Atlantic</t>
  </si>
  <si>
    <t>Arbousier</t>
  </si>
  <si>
    <t>Arbre à fraises</t>
  </si>
  <si>
    <t>Aronia</t>
  </si>
  <si>
    <t>melanocarpa</t>
  </si>
  <si>
    <t>Viking</t>
  </si>
  <si>
    <t>Aronie</t>
  </si>
  <si>
    <t>Choisya</t>
  </si>
  <si>
    <t>ternata</t>
  </si>
  <si>
    <t>Oranger du mexique</t>
  </si>
  <si>
    <t>Elaegnus</t>
  </si>
  <si>
    <t>umbellata</t>
  </si>
  <si>
    <t>Chalef en ombelles</t>
  </si>
  <si>
    <t>negronne</t>
  </si>
  <si>
    <t>Forcythia</t>
  </si>
  <si>
    <t>Jasminium</t>
  </si>
  <si>
    <t>officinalis</t>
  </si>
  <si>
    <t>Jasmin blanc</t>
  </si>
  <si>
    <t>Kolkwitzia</t>
  </si>
  <si>
    <t>amabilis</t>
  </si>
  <si>
    <t>Pink cloud</t>
  </si>
  <si>
    <t>Buisson de beauté</t>
  </si>
  <si>
    <t>Lavandula</t>
  </si>
  <si>
    <t>Hidcote</t>
  </si>
  <si>
    <t>Lavande à feuilles aigues</t>
  </si>
  <si>
    <t>Lavande</t>
  </si>
  <si>
    <t>Atrovirens</t>
  </si>
  <si>
    <t xml:space="preserve">kamtchatica </t>
  </si>
  <si>
    <t xml:space="preserve">Bakczarskij Velikan </t>
  </si>
  <si>
    <t>Baie de mai</t>
  </si>
  <si>
    <t xml:space="preserve">Berta </t>
  </si>
  <si>
    <t xml:space="preserve">Brązowa </t>
  </si>
  <si>
    <t xml:space="preserve">Czarna </t>
  </si>
  <si>
    <t xml:space="preserve">Docz Velikana </t>
  </si>
  <si>
    <t>Honeybee</t>
  </si>
  <si>
    <t>Indigo Gem</t>
  </si>
  <si>
    <t xml:space="preserve">Jolanta </t>
  </si>
  <si>
    <t>Jugana</t>
  </si>
  <si>
    <t xml:space="preserve">Leningradskij Velikan </t>
  </si>
  <si>
    <t xml:space="preserve">Nimfa </t>
  </si>
  <si>
    <t xml:space="preserve">Sinoglaska </t>
  </si>
  <si>
    <t>Vostorg</t>
  </si>
  <si>
    <t xml:space="preserve">Wereteno </t>
  </si>
  <si>
    <t xml:space="preserve">Wojtek </t>
  </si>
  <si>
    <t xml:space="preserve">Zielona </t>
  </si>
  <si>
    <t>Zojka</t>
  </si>
  <si>
    <t>nitida maigrün</t>
  </si>
  <si>
    <t>Maigrün</t>
  </si>
  <si>
    <t xml:space="preserve">pileata </t>
  </si>
  <si>
    <t>Moos green</t>
  </si>
  <si>
    <t>xylosteum</t>
  </si>
  <si>
    <t xml:space="preserve">Lonicera </t>
  </si>
  <si>
    <t xml:space="preserve">japonica </t>
  </si>
  <si>
    <t>Halls prolific</t>
  </si>
  <si>
    <t xml:space="preserve">Lonicera x </t>
  </si>
  <si>
    <t>heckrottii</t>
  </si>
  <si>
    <t>American Beauty</t>
  </si>
  <si>
    <t>Magnolia</t>
  </si>
  <si>
    <t>heaven</t>
  </si>
  <si>
    <t>scent</t>
  </si>
  <si>
    <t>kobus</t>
  </si>
  <si>
    <t>Magnolia de kobé</t>
  </si>
  <si>
    <t>liliiflora</t>
  </si>
  <si>
    <t>soulangeana</t>
  </si>
  <si>
    <t>stellata</t>
  </si>
  <si>
    <t>royal star</t>
  </si>
  <si>
    <t>susan</t>
  </si>
  <si>
    <t>Parotia</t>
  </si>
  <si>
    <t>persica</t>
  </si>
  <si>
    <t>Arbre de fer</t>
  </si>
  <si>
    <t>Physocarpus</t>
  </si>
  <si>
    <t>opulifolius</t>
  </si>
  <si>
    <t>Diabolo</t>
  </si>
  <si>
    <t>robur</t>
  </si>
  <si>
    <t>Chêne rouvre</t>
  </si>
  <si>
    <t>Junifer</t>
  </si>
  <si>
    <t>uva crispa</t>
  </si>
  <si>
    <t>Hinn rouge</t>
  </si>
  <si>
    <t>Groseille à maquereau</t>
  </si>
  <si>
    <t>Hinn vert</t>
  </si>
  <si>
    <t>Invicta</t>
  </si>
  <si>
    <t>divaricatum</t>
  </si>
  <si>
    <t>Josta</t>
  </si>
  <si>
    <t>Caseille</t>
  </si>
  <si>
    <t xml:space="preserve">Rosa </t>
  </si>
  <si>
    <t>canina</t>
  </si>
  <si>
    <t>rosier à chien</t>
  </si>
  <si>
    <t>45/58</t>
  </si>
  <si>
    <t>ronce</t>
  </si>
  <si>
    <t>hirtus</t>
  </si>
  <si>
    <t>ronce sans épine</t>
  </si>
  <si>
    <t>Thorn free</t>
  </si>
  <si>
    <t xml:space="preserve"> microphylia superba</t>
  </si>
  <si>
    <t>Microphylia superba</t>
  </si>
  <si>
    <t>Lilas</t>
  </si>
  <si>
    <t>Vaccinium</t>
  </si>
  <si>
    <t>corymbosum</t>
  </si>
  <si>
    <t>Bluegold</t>
  </si>
  <si>
    <t>Myrtille arbustive</t>
  </si>
  <si>
    <t xml:space="preserve">Chandler </t>
  </si>
  <si>
    <t>Duke</t>
  </si>
  <si>
    <t>Elisabeth</t>
  </si>
  <si>
    <t>Ivanohé</t>
  </si>
  <si>
    <t>Patriot</t>
  </si>
  <si>
    <t>pink lemonade</t>
  </si>
  <si>
    <t>Vaccicium: Possibilité d'avoir des myrtillers bio en réservant 6 mois à l'avance…pour l'instant c'est essentiellement de l'achat revente</t>
  </si>
  <si>
    <t>étant donné que nous ne sommes pas sûr de pouvoir vous fournir les plantes indiqués dans cette page, il n'y a pas de système de règlement à l'avance,</t>
  </si>
  <si>
    <t>ni remise. Ce sera à voir sur place. Merci :)</t>
  </si>
  <si>
    <t>ATTENTION ! La disponibilité de ces plants est ''à vérifier''  , vous pourrez les réserver pour l'année suivante !</t>
  </si>
  <si>
    <t>Érable du père david</t>
  </si>
  <si>
    <t>Erable à peau de serpant /erable du père davis</t>
  </si>
  <si>
    <t>ça pousse</t>
  </si>
  <si>
    <t>osakazuki</t>
  </si>
  <si>
    <t>sangokaku</t>
  </si>
  <si>
    <t>trompenberg</t>
  </si>
  <si>
    <t>yezo-nishiki</t>
  </si>
  <si>
    <t>platanoides</t>
  </si>
  <si>
    <t>drummondii</t>
  </si>
  <si>
    <t>Erable platane</t>
  </si>
  <si>
    <t>Fairview flame</t>
  </si>
  <si>
    <t>200/250</t>
  </si>
  <si>
    <t>October glory</t>
  </si>
  <si>
    <t>Érable rouge</t>
  </si>
  <si>
    <t xml:space="preserve">Acer  </t>
  </si>
  <si>
    <t>freemanii</t>
  </si>
  <si>
    <t>Autumn blaze</t>
  </si>
  <si>
    <t>Erable freemanii</t>
  </si>
  <si>
    <t xml:space="preserve">deliciosa </t>
  </si>
  <si>
    <t>Jenny</t>
  </si>
  <si>
    <t>Actinide de chine</t>
  </si>
  <si>
    <t>solissimo</t>
  </si>
  <si>
    <t>Kiwi autofertile à gros fruit</t>
  </si>
  <si>
    <t>Aesculus</t>
  </si>
  <si>
    <t>carnea</t>
  </si>
  <si>
    <t>Marronnier</t>
  </si>
  <si>
    <t>Albizia</t>
  </si>
  <si>
    <t>julibrissin</t>
  </si>
  <si>
    <t>umbrella</t>
  </si>
  <si>
    <t>Arbre de soie</t>
  </si>
  <si>
    <t>obelisk</t>
  </si>
  <si>
    <t>Almélanchier du canada</t>
  </si>
  <si>
    <t>humilis</t>
  </si>
  <si>
    <t>x.viridifolia</t>
  </si>
  <si>
    <t>Araucaria</t>
  </si>
  <si>
    <t>araucana</t>
  </si>
  <si>
    <t>Desespoire du singe</t>
  </si>
  <si>
    <t>goget</t>
  </si>
  <si>
    <t>arbutifolia</t>
  </si>
  <si>
    <t>Brilliant</t>
  </si>
  <si>
    <t>Nero</t>
  </si>
  <si>
    <t>Aronie àfruit noirs</t>
  </si>
  <si>
    <t>Azalea</t>
  </si>
  <si>
    <t>knaphill</t>
  </si>
  <si>
    <t>anneke</t>
  </si>
  <si>
    <t>Azalée</t>
  </si>
  <si>
    <t>mollis</t>
  </si>
  <si>
    <t>saturnus</t>
  </si>
  <si>
    <t xml:space="preserve">mollis </t>
  </si>
  <si>
    <t>daviesii blanc</t>
  </si>
  <si>
    <t xml:space="preserve">Azalea </t>
  </si>
  <si>
    <t>glowing embers</t>
  </si>
  <si>
    <t>Azalée rose</t>
  </si>
  <si>
    <t>golden eagle</t>
  </si>
  <si>
    <t>Azalée orange</t>
  </si>
  <si>
    <t>jolie madame rouge</t>
  </si>
  <si>
    <t>Azalée rouge</t>
  </si>
  <si>
    <t>Berberis</t>
  </si>
  <si>
    <t>buxifolia</t>
  </si>
  <si>
    <t>nana</t>
  </si>
  <si>
    <t>darwinii</t>
  </si>
  <si>
    <t>Betula</t>
  </si>
  <si>
    <t>papyrifera</t>
  </si>
  <si>
    <t>Bouleau à papier</t>
  </si>
  <si>
    <t>pendula</t>
  </si>
  <si>
    <t>Bouleau blanc</t>
  </si>
  <si>
    <t>utilis</t>
  </si>
  <si>
    <t>Bouleau de l'himalaya</t>
  </si>
  <si>
    <t>utilis dorenboos</t>
  </si>
  <si>
    <t xml:space="preserve"> jacquemontii</t>
  </si>
  <si>
    <t>Bouleau jacquemontii</t>
  </si>
  <si>
    <t>alternifolia</t>
  </si>
  <si>
    <t>gold</t>
  </si>
  <si>
    <t>Abre à papillon</t>
  </si>
  <si>
    <t>Lochinch</t>
  </si>
  <si>
    <t>Nonho blue</t>
  </si>
  <si>
    <t>Santana</t>
  </si>
  <si>
    <t>Arbre aux papillons du père david</t>
  </si>
  <si>
    <t>Buxus</t>
  </si>
  <si>
    <t>sepervirens</t>
  </si>
  <si>
    <t>Buis</t>
  </si>
  <si>
    <t>suffruticosa</t>
  </si>
  <si>
    <t>Caesalpinia</t>
  </si>
  <si>
    <t>gilliesii</t>
  </si>
  <si>
    <t>Oiseau du paradis</t>
  </si>
  <si>
    <t>Callicarpa</t>
  </si>
  <si>
    <t>bodinerii</t>
  </si>
  <si>
    <t>profusion</t>
  </si>
  <si>
    <t>Arbre à bonbons</t>
  </si>
  <si>
    <t>bodinieri</t>
  </si>
  <si>
    <t>Profusion</t>
  </si>
  <si>
    <t>Callicarpe de bodinier</t>
  </si>
  <si>
    <t>Calycanthus</t>
  </si>
  <si>
    <t>fertilis</t>
  </si>
  <si>
    <t>Calycanthe</t>
  </si>
  <si>
    <t>floridus</t>
  </si>
  <si>
    <t>Arbre pompadour</t>
  </si>
  <si>
    <t>Cedrela</t>
  </si>
  <si>
    <t>cinensis</t>
  </si>
  <si>
    <t>Cédrèle</t>
  </si>
  <si>
    <t>Cedrus</t>
  </si>
  <si>
    <t>atlantica</t>
  </si>
  <si>
    <t>Cèdre de l'atlantique</t>
  </si>
  <si>
    <t>libanii</t>
  </si>
  <si>
    <t>Cèdre du liban</t>
  </si>
  <si>
    <t>Celtis</t>
  </si>
  <si>
    <t>australis</t>
  </si>
  <si>
    <t>Micocoulier</t>
  </si>
  <si>
    <t>Ceratostigma</t>
  </si>
  <si>
    <t>willmottianum</t>
  </si>
  <si>
    <t>Plumbago</t>
  </si>
  <si>
    <t xml:space="preserve">Cercis </t>
  </si>
  <si>
    <t xml:space="preserve"> forest pansy</t>
  </si>
  <si>
    <t>Arbre de judée à feuille pourpre</t>
  </si>
  <si>
    <t>sargentii</t>
  </si>
  <si>
    <t>Coing du japon</t>
  </si>
  <si>
    <t>godets</t>
  </si>
  <si>
    <t>speciosa</t>
  </si>
  <si>
    <t>Coing du japon rouge</t>
  </si>
  <si>
    <t>Hollandia</t>
  </si>
  <si>
    <t>jet trail</t>
  </si>
  <si>
    <t>Nivalis</t>
  </si>
  <si>
    <t>Superba cameo</t>
  </si>
  <si>
    <t>Coing du japon pêche</t>
  </si>
  <si>
    <t>Superba nicoline</t>
  </si>
  <si>
    <t>Coing du japon blanc</t>
  </si>
  <si>
    <t>texas scarlet</t>
  </si>
  <si>
    <t xml:space="preserve">superba </t>
  </si>
  <si>
    <t>Orange Beauty</t>
  </si>
  <si>
    <t xml:space="preserve">Clematis </t>
  </si>
  <si>
    <t>macropetala</t>
  </si>
  <si>
    <t>Albina Plena</t>
  </si>
  <si>
    <t>Clématite</t>
  </si>
  <si>
    <t xml:space="preserve">Bill Mc'kenzie </t>
  </si>
  <si>
    <t>Błękitny Anioł</t>
  </si>
  <si>
    <t xml:space="preserve">Cassandra </t>
  </si>
  <si>
    <t xml:space="preserve">Purple Spider </t>
  </si>
  <si>
    <t>Clerodendron</t>
  </si>
  <si>
    <t>trichotomum fargesii</t>
  </si>
  <si>
    <t>Arbre du clergé</t>
  </si>
  <si>
    <t>Clerodendrum</t>
  </si>
  <si>
    <t>bungei</t>
  </si>
  <si>
    <t>pink diamond</t>
  </si>
  <si>
    <t>Clethra</t>
  </si>
  <si>
    <t>Leskovacz</t>
  </si>
  <si>
    <t>Elegantissima</t>
  </si>
  <si>
    <t>Cornouiller de tartarie</t>
  </si>
  <si>
    <t>Cornouiller blanc</t>
  </si>
  <si>
    <t>controversa</t>
  </si>
  <si>
    <t>Cornouiller des pagodes</t>
  </si>
  <si>
    <t>kousa</t>
  </si>
  <si>
    <t>buttler</t>
  </si>
  <si>
    <t>contorta</t>
  </si>
  <si>
    <t>Noisetier tortueux</t>
  </si>
  <si>
    <t>Coxford</t>
  </si>
  <si>
    <t>Fertile de coutard</t>
  </si>
  <si>
    <t>Géant de halle</t>
  </si>
  <si>
    <t>Gentegaard</t>
  </si>
  <si>
    <t>Lombardii</t>
  </si>
  <si>
    <t>Longue d'espagne</t>
  </si>
  <si>
    <t>Nottingham</t>
  </si>
  <si>
    <t>Pawetet</t>
  </si>
  <si>
    <t>Rouge de zeller</t>
  </si>
  <si>
    <t>Noisetier pourpre</t>
  </si>
  <si>
    <t>Ségorge</t>
  </si>
  <si>
    <t>Webb's prize</t>
  </si>
  <si>
    <t>colurna</t>
  </si>
  <si>
    <t>Noisetier de byzance pourpre</t>
  </si>
  <si>
    <t>maxima</t>
  </si>
  <si>
    <t>Noisetier de lambert</t>
  </si>
  <si>
    <t>Cotoneaster</t>
  </si>
  <si>
    <t>dammeri</t>
  </si>
  <si>
    <t>Major</t>
  </si>
  <si>
    <t>Cotoneaster de dammer</t>
  </si>
  <si>
    <t>procumbens</t>
  </si>
  <si>
    <t>Streibs Findling</t>
  </si>
  <si>
    <t>Cotonéaster</t>
  </si>
  <si>
    <t>Cupressocyparis</t>
  </si>
  <si>
    <t>leylandii</t>
  </si>
  <si>
    <t>Clône Jpvl</t>
  </si>
  <si>
    <t>Cyprès de leyland</t>
  </si>
  <si>
    <t>Champion</t>
  </si>
  <si>
    <t>Cytisus</t>
  </si>
  <si>
    <t>praecox</t>
  </si>
  <si>
    <t>Albus</t>
  </si>
  <si>
    <t>Genet précoce</t>
  </si>
  <si>
    <t xml:space="preserve">scoparius </t>
  </si>
  <si>
    <t>Boskoop ruby</t>
  </si>
  <si>
    <t>Genet à fleurs orange</t>
  </si>
  <si>
    <t>Lena</t>
  </si>
  <si>
    <t>Genet à fleurs rouge</t>
  </si>
  <si>
    <t>Genet</t>
  </si>
  <si>
    <t>Daphne</t>
  </si>
  <si>
    <t>odora</t>
  </si>
  <si>
    <t>Maijima</t>
  </si>
  <si>
    <t>Daphné</t>
  </si>
  <si>
    <t>Davidia</t>
  </si>
  <si>
    <t>involucrata</t>
  </si>
  <si>
    <t>Arbre à mouchoirs</t>
  </si>
  <si>
    <t>gracilis</t>
  </si>
  <si>
    <t>Nikko</t>
  </si>
  <si>
    <t>Deutzia gracilis</t>
  </si>
  <si>
    <t>Deutzia mince</t>
  </si>
  <si>
    <t>Mont rose</t>
  </si>
  <si>
    <t>Deutzia mont rose</t>
  </si>
  <si>
    <t>Fuyu</t>
  </si>
  <si>
    <t>Kaki fuyu</t>
  </si>
  <si>
    <t>nikita's gift</t>
  </si>
  <si>
    <t>kaki: Nikita's gift</t>
  </si>
  <si>
    <t>Russian beauty</t>
  </si>
  <si>
    <t>kaki: Russian beauty</t>
  </si>
  <si>
    <t>Echinacea</t>
  </si>
  <si>
    <t>Powwow yellow</t>
  </si>
  <si>
    <t>Échinacé</t>
  </si>
  <si>
    <t>Elaeagnus</t>
  </si>
  <si>
    <t>eleador</t>
  </si>
  <si>
    <t xml:space="preserve">Viveleg </t>
  </si>
  <si>
    <t>Chalef de ebbinge</t>
  </si>
  <si>
    <t>pungens</t>
  </si>
  <si>
    <t>maculata</t>
  </si>
  <si>
    <t>Chalef piquant</t>
  </si>
  <si>
    <t>Oléastre à ombelles</t>
  </si>
  <si>
    <t>x ebbingei</t>
  </si>
  <si>
    <t>Compactus</t>
  </si>
  <si>
    <t>Epine</t>
  </si>
  <si>
    <t>vinette</t>
  </si>
  <si>
    <t>Berberis julianae</t>
  </si>
  <si>
    <t>Épine vinette</t>
  </si>
  <si>
    <t>Euodia</t>
  </si>
  <si>
    <t>daniellii</t>
  </si>
  <si>
    <t xml:space="preserve">Arbre à miel </t>
  </si>
  <si>
    <t>Red Cascade</t>
  </si>
  <si>
    <t>Fusain d'europe</t>
  </si>
  <si>
    <t>fortunei</t>
  </si>
  <si>
    <t>Darts Blanket</t>
  </si>
  <si>
    <t>Fusain de fortune</t>
  </si>
  <si>
    <t>Emerald and gold</t>
  </si>
  <si>
    <t>japonicus</t>
  </si>
  <si>
    <t>Microphyllus</t>
  </si>
  <si>
    <t>Fusain du japon</t>
  </si>
  <si>
    <t>Feijoa</t>
  </si>
  <si>
    <t>sellowiana</t>
  </si>
  <si>
    <t>Coolidge</t>
  </si>
  <si>
    <t>Goyavier du brézil</t>
  </si>
  <si>
    <t>Gemini</t>
  </si>
  <si>
    <t>Mammouth</t>
  </si>
  <si>
    <t>blanche</t>
  </si>
  <si>
    <t>brown turkey</t>
  </si>
  <si>
    <t>Brown turkey</t>
  </si>
  <si>
    <t>brunswick</t>
  </si>
  <si>
    <t>Dalmatie</t>
  </si>
  <si>
    <t>Madeleine des deux saisons</t>
  </si>
  <si>
    <t>Pastillière</t>
  </si>
  <si>
    <t>ronde de bordeaux</t>
  </si>
  <si>
    <t>Sollies</t>
  </si>
  <si>
    <t>sollies</t>
  </si>
  <si>
    <t>bronxensis</t>
  </si>
  <si>
    <t xml:space="preserve">Forsythia </t>
  </si>
  <si>
    <t>marée</t>
  </si>
  <si>
    <t>Dor® courtasol (0.19)</t>
  </si>
  <si>
    <t>Forsythia</t>
  </si>
  <si>
    <t>x intermedia</t>
  </si>
  <si>
    <t>Marée D'or® Courtasol (0.19)</t>
  </si>
  <si>
    <t>Mini Gold</t>
  </si>
  <si>
    <t>Gardenia</t>
  </si>
  <si>
    <t xml:space="preserve">jasminoides </t>
  </si>
  <si>
    <t>kleims hardy</t>
  </si>
  <si>
    <t>Jasmin du cap</t>
  </si>
  <si>
    <t>Gaura</t>
  </si>
  <si>
    <t>lindheimeri</t>
  </si>
  <si>
    <t>rosyjane</t>
  </si>
  <si>
    <t>Gaura red</t>
  </si>
  <si>
    <t>Genista</t>
  </si>
  <si>
    <t>lydia</t>
  </si>
  <si>
    <t>Genêt lydia</t>
  </si>
  <si>
    <t>Geranium</t>
  </si>
  <si>
    <t>Rozanne®</t>
  </si>
  <si>
    <t>Geranium rozanne</t>
  </si>
  <si>
    <t>menhir</t>
  </si>
  <si>
    <t>L'arbre aux 40 écus</t>
  </si>
  <si>
    <t>Hamamelis</t>
  </si>
  <si>
    <t>intermedia</t>
  </si>
  <si>
    <t>jelena</t>
  </si>
  <si>
    <t>Hamamélis</t>
  </si>
  <si>
    <t>pallida</t>
  </si>
  <si>
    <t>virginiana</t>
  </si>
  <si>
    <t>Hamamélis de virginie</t>
  </si>
  <si>
    <t xml:space="preserve">Hamamelis </t>
  </si>
  <si>
    <t>Arnold promise</t>
  </si>
  <si>
    <t>Oiseau Bleu</t>
  </si>
  <si>
    <t>Mauve en arbre</t>
  </si>
  <si>
    <t>syriasus</t>
  </si>
  <si>
    <t>Diana</t>
  </si>
  <si>
    <t>Hamabo</t>
  </si>
  <si>
    <t>Woodbridge</t>
  </si>
  <si>
    <t>Pink chiffon</t>
  </si>
  <si>
    <t xml:space="preserve">syriasus </t>
  </si>
  <si>
    <t>red heart</t>
  </si>
  <si>
    <t>femelle</t>
  </si>
  <si>
    <t>male</t>
  </si>
  <si>
    <t xml:space="preserve">rhamnoides </t>
  </si>
  <si>
    <t>Aromatnaya  femelle</t>
  </si>
  <si>
    <t>Botaniczeskaja femelle</t>
  </si>
  <si>
    <t>Luchistaja femelle</t>
  </si>
  <si>
    <t xml:space="preserve">Męski </t>
  </si>
  <si>
    <t>Moskwiczka femelle</t>
  </si>
  <si>
    <t>Podarok Sadu femelle</t>
  </si>
  <si>
    <t>Hippophae r.</t>
  </si>
  <si>
    <t>polenisuer</t>
  </si>
  <si>
    <t>rock orange</t>
  </si>
  <si>
    <t>Humulus</t>
  </si>
  <si>
    <t xml:space="preserve">lupulus </t>
  </si>
  <si>
    <t xml:space="preserve">Aureus </t>
  </si>
  <si>
    <t>Houblon</t>
  </si>
  <si>
    <t>Ilex</t>
  </si>
  <si>
    <t>altaclerensis</t>
  </si>
  <si>
    <t>golden king</t>
  </si>
  <si>
    <t>Houx</t>
  </si>
  <si>
    <t>alaska</t>
  </si>
  <si>
    <t xml:space="preserve">aquifolium </t>
  </si>
  <si>
    <t>argenteomarginata</t>
  </si>
  <si>
    <t>crenata</t>
  </si>
  <si>
    <t>Green edge</t>
  </si>
  <si>
    <t>Houx crénelé</t>
  </si>
  <si>
    <t xml:space="preserve">Ilex </t>
  </si>
  <si>
    <t>mma briot</t>
  </si>
  <si>
    <t>nudiflorum</t>
  </si>
  <si>
    <t>Jasmin</t>
  </si>
  <si>
    <t>Pink Cloud</t>
  </si>
  <si>
    <t>Dutch</t>
  </si>
  <si>
    <t>Lavandin dutch</t>
  </si>
  <si>
    <t>Lavendula</t>
  </si>
  <si>
    <t xml:space="preserve">angustifolia </t>
  </si>
  <si>
    <t>Bleu</t>
  </si>
  <si>
    <t xml:space="preserve">Lavendula </t>
  </si>
  <si>
    <t>Grosso</t>
  </si>
  <si>
    <t>Lavandin</t>
  </si>
  <si>
    <t>Texanum</t>
  </si>
  <si>
    <t>Troène du texas</t>
  </si>
  <si>
    <t>Troène de californie</t>
  </si>
  <si>
    <t>Worplesdon</t>
  </si>
  <si>
    <t>Copalme d'amerique</t>
  </si>
  <si>
    <t>aureomarginatum</t>
  </si>
  <si>
    <t>Loganberry</t>
  </si>
  <si>
    <t>caerulea</t>
  </si>
  <si>
    <t>coerulea</t>
  </si>
  <si>
    <t>edulis</t>
  </si>
  <si>
    <t>redwood</t>
  </si>
  <si>
    <t>Dart's world</t>
  </si>
  <si>
    <t>Halls Prolific</t>
  </si>
  <si>
    <t>Chèvrefeuille du japon</t>
  </si>
  <si>
    <t>Lemon Beauty</t>
  </si>
  <si>
    <t>Chèvrefeuille arbustif</t>
  </si>
  <si>
    <t>Arnold Red</t>
  </si>
  <si>
    <t>Chèvrefeuille de tartarie</t>
  </si>
  <si>
    <t>Lycium</t>
  </si>
  <si>
    <t>barbarum</t>
  </si>
  <si>
    <t xml:space="preserve">New Big </t>
  </si>
  <si>
    <t>Lycet</t>
  </si>
  <si>
    <t>chinense</t>
  </si>
  <si>
    <t xml:space="preserve">Jagoda Goji </t>
  </si>
  <si>
    <t>Lycet de chine</t>
  </si>
  <si>
    <t xml:space="preserve">Magnolia </t>
  </si>
  <si>
    <t>grandiflora</t>
  </si>
  <si>
    <t>galisonniere</t>
  </si>
  <si>
    <t xml:space="preserve">loebneril </t>
  </si>
  <si>
    <t>leonard messe</t>
  </si>
  <si>
    <t>x media</t>
  </si>
  <si>
    <t>Charity</t>
  </si>
  <si>
    <t>coccinella</t>
  </si>
  <si>
    <t>Pommier ornementaux</t>
  </si>
  <si>
    <t>Prairie fire</t>
  </si>
  <si>
    <t xml:space="preserve">Malus  </t>
  </si>
  <si>
    <t>Perpetu ® evereste</t>
  </si>
  <si>
    <t>Pommier polénisateur</t>
  </si>
  <si>
    <t>Metasequoia</t>
  </si>
  <si>
    <t>glyptostroboides</t>
  </si>
  <si>
    <t>Metasequoia sapin d'eau</t>
  </si>
  <si>
    <t>Nandina</t>
  </si>
  <si>
    <t xml:space="preserve">domestica </t>
  </si>
  <si>
    <t>gulf stream</t>
  </si>
  <si>
    <t>Bambou sacré nain</t>
  </si>
  <si>
    <t>Nyssa</t>
  </si>
  <si>
    <t>Tupelo</t>
  </si>
  <si>
    <t>Olea</t>
  </si>
  <si>
    <t>europaea</t>
  </si>
  <si>
    <t>Olivier</t>
  </si>
  <si>
    <t>heterophyllus</t>
  </si>
  <si>
    <t>Osmanthe à feuilles de houx</t>
  </si>
  <si>
    <t xml:space="preserve">heterophyllus </t>
  </si>
  <si>
    <t>Goshiki</t>
  </si>
  <si>
    <t>heterophyllus purpureus</t>
  </si>
  <si>
    <t>Heterophyllus purpureus</t>
  </si>
  <si>
    <t>x burkwoodii</t>
  </si>
  <si>
    <t>Osmanthe de burkwood</t>
  </si>
  <si>
    <t>Osmanthus x</t>
  </si>
  <si>
    <t>heavent scent ®</t>
  </si>
  <si>
    <t>Ostrya</t>
  </si>
  <si>
    <t>carpinifolia</t>
  </si>
  <si>
    <t>Charme houblon</t>
  </si>
  <si>
    <t>Passiflora</t>
  </si>
  <si>
    <t>Passion, fleur et fruit</t>
  </si>
  <si>
    <t>Perovskia</t>
  </si>
  <si>
    <t>atriplicifolia</t>
  </si>
  <si>
    <t>Blue spire</t>
  </si>
  <si>
    <t>Lavande d'afghanistan</t>
  </si>
  <si>
    <t>Blue Spire</t>
  </si>
  <si>
    <t>Sauge de russie</t>
  </si>
  <si>
    <t>aureus</t>
  </si>
  <si>
    <t>bouquet blanc</t>
  </si>
  <si>
    <t>White rock</t>
  </si>
  <si>
    <t>Phlomis</t>
  </si>
  <si>
    <t>longifolia</t>
  </si>
  <si>
    <t>Sauge de jérusalem</t>
  </si>
  <si>
    <t>Photinia</t>
  </si>
  <si>
    <t>x  fraseri</t>
  </si>
  <si>
    <t>red robin</t>
  </si>
  <si>
    <t>x fraseri</t>
  </si>
  <si>
    <t>Little Red Robin</t>
  </si>
  <si>
    <t>Photinie</t>
  </si>
  <si>
    <t>Physocarpe à feuille d'obier</t>
  </si>
  <si>
    <t>Red Baron</t>
  </si>
  <si>
    <t>Pinus</t>
  </si>
  <si>
    <t>pinea</t>
  </si>
  <si>
    <t>Pin pignon</t>
  </si>
  <si>
    <t>Platanus</t>
  </si>
  <si>
    <t>acerifolia</t>
  </si>
  <si>
    <t>Platane à feuille d'erable</t>
  </si>
  <si>
    <t>Poncirus</t>
  </si>
  <si>
    <t>trifoliata</t>
  </si>
  <si>
    <t>Citronier</t>
  </si>
  <si>
    <t>Citronnier épineux</t>
  </si>
  <si>
    <t>Potentilla</t>
  </si>
  <si>
    <t>Red Ace</t>
  </si>
  <si>
    <t>Potentille frutescente</t>
  </si>
  <si>
    <t>elisabeth</t>
  </si>
  <si>
    <t>Red ace</t>
  </si>
  <si>
    <t>Tangerine</t>
  </si>
  <si>
    <t>Prostanthera</t>
  </si>
  <si>
    <t>cuneata</t>
  </si>
  <si>
    <t>Prostantera cuneata</t>
  </si>
  <si>
    <t xml:space="preserve">incisa </t>
  </si>
  <si>
    <t>kojo no mai</t>
  </si>
  <si>
    <t xml:space="preserve">Cerisier à fleurs </t>
  </si>
  <si>
    <t>coloratus</t>
  </si>
  <si>
    <t>Cerisier à grappe</t>
  </si>
  <si>
    <t xml:space="preserve">persica </t>
  </si>
  <si>
    <t>Local</t>
  </si>
  <si>
    <t>Pêche de vigne locale</t>
  </si>
  <si>
    <t>pissardii</t>
  </si>
  <si>
    <t>Prunier myrobolan pourpre</t>
  </si>
  <si>
    <t>serotina</t>
  </si>
  <si>
    <t>Prunus serotina</t>
  </si>
  <si>
    <t>serrulata</t>
  </si>
  <si>
    <t>kansan</t>
  </si>
  <si>
    <t>Cerisier à fleurs</t>
  </si>
  <si>
    <t>tomentosa</t>
  </si>
  <si>
    <t>Ragouminier</t>
  </si>
  <si>
    <t>triloba</t>
  </si>
  <si>
    <t>Amandier de chine</t>
  </si>
  <si>
    <t>Pyracantha</t>
  </si>
  <si>
    <t>Red Column</t>
  </si>
  <si>
    <t>Pyracantha coccinea</t>
  </si>
  <si>
    <t>cerris</t>
  </si>
  <si>
    <t>Chêne chevelus</t>
  </si>
  <si>
    <t>ilex</t>
  </si>
  <si>
    <t>Chêne vert</t>
  </si>
  <si>
    <t>myrsinaefolia</t>
  </si>
  <si>
    <t>Chène à feuille de bambou</t>
  </si>
  <si>
    <t>pubescens</t>
  </si>
  <si>
    <t>Chêne pubescent</t>
  </si>
  <si>
    <t>toza</t>
  </si>
  <si>
    <t>Chêne ?</t>
  </si>
  <si>
    <t>Blanka</t>
  </si>
  <si>
    <t>Gloire des sablons</t>
  </si>
  <si>
    <t>Rovada</t>
  </si>
  <si>
    <t xml:space="preserve">Groseiller a grappes </t>
  </si>
  <si>
    <t>King edouard vii</t>
  </si>
  <si>
    <t>captivor</t>
  </si>
  <si>
    <t>germania</t>
  </si>
  <si>
    <t>pixwell</t>
  </si>
  <si>
    <t>robustenda</t>
  </si>
  <si>
    <t>varianta</t>
  </si>
  <si>
    <t>worcester</t>
  </si>
  <si>
    <t>uva-crispa</t>
  </si>
  <si>
    <t>Hinnomaki Green</t>
  </si>
  <si>
    <t>Groseillier à maquereau</t>
  </si>
  <si>
    <t>Hinnomaki Rot</t>
  </si>
  <si>
    <t>Triumf</t>
  </si>
  <si>
    <t>anita</t>
  </si>
  <si>
    <t>rita</t>
  </si>
  <si>
    <t>idaeus</t>
  </si>
  <si>
    <t>Black jewel</t>
  </si>
  <si>
    <t>Framboisier</t>
  </si>
  <si>
    <t>exquise de Peyreladas RR</t>
  </si>
  <si>
    <t>faro</t>
  </si>
  <si>
    <t>frida</t>
  </si>
  <si>
    <t>meco R</t>
  </si>
  <si>
    <t>Polka</t>
  </si>
  <si>
    <t>Ben navis</t>
  </si>
  <si>
    <t>bigrou</t>
  </si>
  <si>
    <t>ojeblanc</t>
  </si>
  <si>
    <t>polyantha</t>
  </si>
  <si>
    <t>Fairy red</t>
  </si>
  <si>
    <t>Rose</t>
  </si>
  <si>
    <t>Admiration</t>
  </si>
  <si>
    <t>Rosier rugosa</t>
  </si>
  <si>
    <t>Exception</t>
  </si>
  <si>
    <t>Passion</t>
  </si>
  <si>
    <t xml:space="preserve">rugosa </t>
  </si>
  <si>
    <t>White Perfection</t>
  </si>
  <si>
    <t>the fairy red</t>
  </si>
  <si>
    <t>Rosier arbusif</t>
  </si>
  <si>
    <t>Rosmarinus</t>
  </si>
  <si>
    <t>Romarin officinal</t>
  </si>
  <si>
    <t>vicace</t>
  </si>
  <si>
    <t>betty ashburner</t>
  </si>
  <si>
    <t>Ronce ornementale</t>
  </si>
  <si>
    <t>fruticosus</t>
  </si>
  <si>
    <t>Thornfree</t>
  </si>
  <si>
    <t>Ronce</t>
  </si>
  <si>
    <t xml:space="preserve">fruticosus x idaeus </t>
  </si>
  <si>
    <t xml:space="preserve">Buckingham Tayberry </t>
  </si>
  <si>
    <t xml:space="preserve">Loganberry </t>
  </si>
  <si>
    <t>Autumn bliss rr</t>
  </si>
  <si>
    <t>Bois rose rr</t>
  </si>
  <si>
    <t>Fall gold j</t>
  </si>
  <si>
    <t>Golden everest jaune</t>
  </si>
  <si>
    <t>Héritage rr</t>
  </si>
  <si>
    <t>Jaune golden queen j</t>
  </si>
  <si>
    <t>Lloyd george r</t>
  </si>
  <si>
    <t>Mailling promise r</t>
  </si>
  <si>
    <t>meeker R</t>
  </si>
  <si>
    <t>Paris</t>
  </si>
  <si>
    <t>Framboisier paris</t>
  </si>
  <si>
    <t>September</t>
  </si>
  <si>
    <t>Sucrée de metz blanche</t>
  </si>
  <si>
    <t>Tulameen rr</t>
  </si>
  <si>
    <t>Versailles</t>
  </si>
  <si>
    <t>Frambosier versailles</t>
  </si>
  <si>
    <t>Zeva rr</t>
  </si>
  <si>
    <t>lochness</t>
  </si>
  <si>
    <t xml:space="preserve">ronce </t>
  </si>
  <si>
    <t>thornless evergreen</t>
  </si>
  <si>
    <t>tayberry</t>
  </si>
  <si>
    <t>Tayberry</t>
  </si>
  <si>
    <t>Betty Ashburner</t>
  </si>
  <si>
    <t>Rubus foenicolasus</t>
  </si>
  <si>
    <t>raisin du japon</t>
  </si>
  <si>
    <t>Raisin du japon</t>
  </si>
  <si>
    <t>repens</t>
  </si>
  <si>
    <t>rosmarinifolia</t>
  </si>
  <si>
    <t>Saule romarin</t>
  </si>
  <si>
    <t>Sureau blanc</t>
  </si>
  <si>
    <t>albo</t>
  </si>
  <si>
    <t>variegata</t>
  </si>
  <si>
    <t>Sureau du canada</t>
  </si>
  <si>
    <t>coerelea</t>
  </si>
  <si>
    <t>Sureau</t>
  </si>
  <si>
    <t>miqueliana</t>
  </si>
  <si>
    <t>aurea</t>
  </si>
  <si>
    <t>Sureau doré</t>
  </si>
  <si>
    <t>Black lace</t>
  </si>
  <si>
    <t>Sureau noir lanciné</t>
  </si>
  <si>
    <t>donau</t>
  </si>
  <si>
    <t>franzi</t>
  </si>
  <si>
    <t>Haschberg</t>
  </si>
  <si>
    <t>korsor</t>
  </si>
  <si>
    <t>pyramidalis</t>
  </si>
  <si>
    <t>Sampo</t>
  </si>
  <si>
    <t>Samyl</t>
  </si>
  <si>
    <t>pulverulenta</t>
  </si>
  <si>
    <t>thundercloud</t>
  </si>
  <si>
    <t>tigrani</t>
  </si>
  <si>
    <t xml:space="preserve">Sambucus </t>
  </si>
  <si>
    <t>Black beauty</t>
  </si>
  <si>
    <t>Sureau noir pourpre</t>
  </si>
  <si>
    <t>Sarcococca</t>
  </si>
  <si>
    <t>ruscifolia</t>
  </si>
  <si>
    <t>Sarcocoque à feuilles de ruscus</t>
  </si>
  <si>
    <t>aria</t>
  </si>
  <si>
    <t>Sorbier blanc</t>
  </si>
  <si>
    <t>jap.</t>
  </si>
  <si>
    <t>Froebelli</t>
  </si>
  <si>
    <t xml:space="preserve"> hyacinthiflora </t>
  </si>
  <si>
    <t>pocahontas</t>
  </si>
  <si>
    <t>laciniata</t>
  </si>
  <si>
    <t>microphylla</t>
  </si>
  <si>
    <t>Superba</t>
  </si>
  <si>
    <t>Lilas à petites feuilles</t>
  </si>
  <si>
    <t>patula</t>
  </si>
  <si>
    <t>miss</t>
  </si>
  <si>
    <t>vulgaris</t>
  </si>
  <si>
    <t>Mme Lemoine</t>
  </si>
  <si>
    <t>Sensation</t>
  </si>
  <si>
    <t>vulgaris sensation</t>
  </si>
  <si>
    <t>Vulgaris sensation</t>
  </si>
  <si>
    <t xml:space="preserve">Syringa </t>
  </si>
  <si>
    <t>Katherine havemeyer</t>
  </si>
  <si>
    <t>Mme lemoine</t>
  </si>
  <si>
    <t>Taxodium</t>
  </si>
  <si>
    <t>distichum</t>
  </si>
  <si>
    <t>Cyprès chauve</t>
  </si>
  <si>
    <t>Taxus</t>
  </si>
  <si>
    <t>baccata</t>
  </si>
  <si>
    <t>If</t>
  </si>
  <si>
    <t>Tetradium</t>
  </si>
  <si>
    <t>danielii</t>
  </si>
  <si>
    <t>Arbre à miel</t>
  </si>
  <si>
    <t>henryana</t>
  </si>
  <si>
    <t>Tilleul de henry</t>
  </si>
  <si>
    <t xml:space="preserve">Tilia </t>
  </si>
  <si>
    <t>mongolica</t>
  </si>
  <si>
    <t>harvest gold</t>
  </si>
  <si>
    <t>Tilleul de mongolie</t>
  </si>
  <si>
    <t>Trachelospermum</t>
  </si>
  <si>
    <t>jasminoides</t>
  </si>
  <si>
    <t>Jasmin étoilé</t>
  </si>
  <si>
    <t>Ugni</t>
  </si>
  <si>
    <t>molinae</t>
  </si>
  <si>
    <t>Goyavier du méxique</t>
  </si>
  <si>
    <t>Big pearl</t>
  </si>
  <si>
    <t>Blue crop</t>
  </si>
  <si>
    <t>Bonus</t>
  </si>
  <si>
    <t xml:space="preserve">Brigitta </t>
  </si>
  <si>
    <t>Collins</t>
  </si>
  <si>
    <t xml:space="preserve">Darrow </t>
  </si>
  <si>
    <t>denise blue</t>
  </si>
  <si>
    <t xml:space="preserve">Early Blue </t>
  </si>
  <si>
    <t xml:space="preserve">Elliott </t>
  </si>
  <si>
    <t>Legacy</t>
  </si>
  <si>
    <t>Nelson</t>
  </si>
  <si>
    <t>rubel</t>
  </si>
  <si>
    <t>Spartan</t>
  </si>
  <si>
    <t>europeen</t>
  </si>
  <si>
    <t>Myrtiller</t>
  </si>
  <si>
    <t>macrocarpon</t>
  </si>
  <si>
    <t xml:space="preserve">Pilgrim </t>
  </si>
  <si>
    <t>Canneberge à gros fruits</t>
  </si>
  <si>
    <t>vitis idea</t>
  </si>
  <si>
    <t>Vitis idea</t>
  </si>
  <si>
    <t>Airelle</t>
  </si>
  <si>
    <t>bodnantense</t>
  </si>
  <si>
    <t>Dawn</t>
  </si>
  <si>
    <t>carlcephalum</t>
  </si>
  <si>
    <t>carlesii</t>
  </si>
  <si>
    <t>aurora</t>
  </si>
  <si>
    <t>farreri</t>
  </si>
  <si>
    <t>plicatum</t>
  </si>
  <si>
    <t>shasta</t>
  </si>
  <si>
    <t>Bodnantense charles lamont</t>
  </si>
  <si>
    <t>Vitis</t>
  </si>
  <si>
    <t>chasselat</t>
  </si>
  <si>
    <t>Doré</t>
  </si>
  <si>
    <t>Vigne</t>
  </si>
  <si>
    <t xml:space="preserve">Vitis </t>
  </si>
  <si>
    <t>vinifera</t>
  </si>
  <si>
    <t xml:space="preserve">Iza Zaliwska </t>
  </si>
  <si>
    <t>Kodrianka</t>
  </si>
  <si>
    <t>Lidia</t>
  </si>
  <si>
    <t xml:space="preserve">Nero </t>
  </si>
  <si>
    <t xml:space="preserve">Vitis  </t>
  </si>
  <si>
    <t>muscat</t>
  </si>
  <si>
    <t>De Hambourg</t>
  </si>
  <si>
    <t>Yucca</t>
  </si>
  <si>
    <t>gloriosa</t>
  </si>
  <si>
    <t>Yukka</t>
  </si>
  <si>
    <t>Zelkova</t>
  </si>
  <si>
    <t>serrata</t>
  </si>
  <si>
    <t>Zelkova du japon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</si>
</sst>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%"/>
    <numFmt numFmtId="167" formatCode="0%"/>
  </numFmts>
  <fonts count="2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9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  <font>
      <b/>
      <sz val="24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10"/>
      <name val="Calibri"/>
      <family val="2"/>
    </font>
    <font>
      <sz val="20"/>
      <color indexed="10"/>
      <name val="Calibri"/>
      <family val="2"/>
    </font>
    <font>
      <b/>
      <sz val="20"/>
      <color indexed="49"/>
      <name val="Calibri"/>
      <family val="2"/>
    </font>
    <font>
      <b/>
      <sz val="20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9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right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vertical="top"/>
    </xf>
    <xf numFmtId="164" fontId="4" fillId="0" borderId="0" xfId="0" applyFont="1" applyAlignment="1">
      <alignment/>
    </xf>
    <xf numFmtId="164" fontId="5" fillId="3" borderId="1" xfId="0" applyFont="1" applyFill="1" applyBorder="1" applyAlignment="1">
      <alignment vertical="center"/>
    </xf>
    <xf numFmtId="164" fontId="6" fillId="3" borderId="1" xfId="0" applyFont="1" applyFill="1" applyBorder="1" applyAlignment="1">
      <alignment vertical="center"/>
    </xf>
    <xf numFmtId="164" fontId="7" fillId="3" borderId="0" xfId="0" applyFont="1" applyFill="1" applyAlignment="1">
      <alignment vertical="center"/>
    </xf>
    <xf numFmtId="164" fontId="6" fillId="3" borderId="0" xfId="0" applyFont="1" applyFill="1" applyAlignment="1">
      <alignment horizontal="center" vertical="center"/>
    </xf>
    <xf numFmtId="164" fontId="6" fillId="3" borderId="0" xfId="0" applyFont="1" applyFill="1" applyAlignment="1">
      <alignment horizontal="right" vertical="center"/>
    </xf>
    <xf numFmtId="164" fontId="6" fillId="3" borderId="0" xfId="0" applyFont="1" applyFill="1" applyAlignment="1">
      <alignment vertical="center"/>
    </xf>
    <xf numFmtId="164" fontId="8" fillId="3" borderId="0" xfId="0" applyFont="1" applyFill="1" applyAlignment="1">
      <alignment vertical="center"/>
    </xf>
    <xf numFmtId="164" fontId="8" fillId="3" borderId="2" xfId="0" applyFont="1" applyFill="1" applyBorder="1" applyAlignment="1">
      <alignment vertical="center"/>
    </xf>
    <xf numFmtId="164" fontId="9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2" fillId="4" borderId="3" xfId="0" applyFont="1" applyFill="1" applyBorder="1" applyAlignment="1">
      <alignment horizontal="left"/>
    </xf>
    <xf numFmtId="164" fontId="10" fillId="4" borderId="0" xfId="0" applyFont="1" applyFill="1" applyBorder="1" applyAlignment="1">
      <alignment horizontal="left"/>
    </xf>
    <xf numFmtId="164" fontId="2" fillId="5" borderId="4" xfId="0" applyFont="1" applyFill="1" applyBorder="1" applyAlignment="1">
      <alignment horizontal="center"/>
    </xf>
    <xf numFmtId="164" fontId="10" fillId="6" borderId="0" xfId="0" applyFont="1" applyFill="1" applyBorder="1" applyAlignment="1">
      <alignment horizontal="center" vertical="center"/>
    </xf>
    <xf numFmtId="164" fontId="2" fillId="7" borderId="5" xfId="0" applyFont="1" applyFill="1" applyBorder="1" applyAlignment="1">
      <alignment horizontal="left" vertical="center"/>
    </xf>
    <xf numFmtId="164" fontId="10" fillId="7" borderId="4" xfId="0" applyFont="1" applyFill="1" applyBorder="1" applyAlignment="1">
      <alignment horizontal="right" vertical="top"/>
    </xf>
    <xf numFmtId="164" fontId="10" fillId="8" borderId="0" xfId="0" applyFont="1" applyFill="1" applyBorder="1" applyAlignment="1">
      <alignment horizontal="left"/>
    </xf>
    <xf numFmtId="164" fontId="10" fillId="8" borderId="0" xfId="0" applyFont="1" applyFill="1" applyBorder="1" applyAlignment="1">
      <alignment horizontal="center"/>
    </xf>
    <xf numFmtId="164" fontId="11" fillId="4" borderId="2" xfId="0" applyFont="1" applyFill="1" applyBorder="1" applyAlignment="1">
      <alignment horizontal="center"/>
    </xf>
    <xf numFmtId="164" fontId="9" fillId="0" borderId="0" xfId="0" applyFont="1" applyAlignment="1">
      <alignment/>
    </xf>
    <xf numFmtId="164" fontId="2" fillId="4" borderId="0" xfId="0" applyFont="1" applyFill="1" applyBorder="1" applyAlignment="1">
      <alignment horizontal="left"/>
    </xf>
    <xf numFmtId="164" fontId="2" fillId="5" borderId="0" xfId="0" applyFont="1" applyFill="1" applyAlignment="1">
      <alignment/>
    </xf>
    <xf numFmtId="164" fontId="3" fillId="6" borderId="0" xfId="0" applyFont="1" applyFill="1" applyAlignment="1">
      <alignment horizontal="center"/>
    </xf>
    <xf numFmtId="164" fontId="8" fillId="7" borderId="6" xfId="0" applyFont="1" applyFill="1" applyBorder="1" applyAlignment="1">
      <alignment horizontal="center"/>
    </xf>
    <xf numFmtId="164" fontId="2" fillId="7" borderId="0" xfId="0" applyFont="1" applyFill="1" applyBorder="1" applyAlignment="1">
      <alignment horizontal="right" vertical="top"/>
    </xf>
    <xf numFmtId="164" fontId="2" fillId="8" borderId="0" xfId="0" applyFont="1" applyFill="1" applyBorder="1" applyAlignment="1">
      <alignment horizontal="center"/>
    </xf>
    <xf numFmtId="164" fontId="2" fillId="8" borderId="0" xfId="0" applyFont="1" applyFill="1" applyBorder="1" applyAlignment="1">
      <alignment horizontal="left" vertical="top" wrapText="1"/>
    </xf>
    <xf numFmtId="164" fontId="2" fillId="4" borderId="0" xfId="0" applyFont="1" applyFill="1" applyBorder="1" applyAlignment="1">
      <alignment horizontal="center" wrapText="1"/>
    </xf>
    <xf numFmtId="164" fontId="2" fillId="4" borderId="7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11" fillId="5" borderId="0" xfId="0" applyFont="1" applyFill="1" applyAlignment="1">
      <alignment/>
    </xf>
    <xf numFmtId="164" fontId="12" fillId="6" borderId="0" xfId="0" applyFont="1" applyFill="1" applyAlignment="1">
      <alignment horizontal="center"/>
    </xf>
    <xf numFmtId="164" fontId="6" fillId="7" borderId="0" xfId="0" applyFont="1" applyFill="1" applyBorder="1" applyAlignment="1">
      <alignment horizontal="center"/>
    </xf>
    <xf numFmtId="164" fontId="6" fillId="7" borderId="0" xfId="0" applyFont="1" applyFill="1" applyBorder="1" applyAlignment="1">
      <alignment horizontal="right"/>
    </xf>
    <xf numFmtId="164" fontId="10" fillId="8" borderId="0" xfId="0" applyFont="1" applyFill="1" applyBorder="1" applyAlignment="1">
      <alignment horizontal="left" vertical="top" wrapText="1"/>
    </xf>
    <xf numFmtId="165" fontId="13" fillId="9" borderId="8" xfId="0" applyNumberFormat="1" applyFont="1" applyFill="1" applyBorder="1" applyAlignment="1">
      <alignment/>
    </xf>
    <xf numFmtId="165" fontId="13" fillId="4" borderId="0" xfId="0" applyNumberFormat="1" applyFont="1" applyFill="1" applyBorder="1" applyAlignment="1">
      <alignment/>
    </xf>
    <xf numFmtId="164" fontId="13" fillId="9" borderId="0" xfId="0" applyFont="1" applyFill="1" applyBorder="1" applyAlignment="1">
      <alignment/>
    </xf>
    <xf numFmtId="164" fontId="13" fillId="10" borderId="0" xfId="0" applyFont="1" applyFill="1" applyBorder="1" applyAlignment="1">
      <alignment/>
    </xf>
    <xf numFmtId="164" fontId="13" fillId="11" borderId="0" xfId="0" applyFont="1" applyFill="1" applyBorder="1" applyAlignment="1">
      <alignment horizontal="center"/>
    </xf>
    <xf numFmtId="164" fontId="13" fillId="7" borderId="9" xfId="0" applyFont="1" applyFill="1" applyBorder="1" applyAlignment="1">
      <alignment horizontal="center"/>
    </xf>
    <xf numFmtId="164" fontId="13" fillId="4" borderId="9" xfId="0" applyFont="1" applyFill="1" applyBorder="1" applyAlignment="1">
      <alignment/>
    </xf>
    <xf numFmtId="164" fontId="13" fillId="12" borderId="0" xfId="0" applyFont="1" applyFill="1" applyBorder="1" applyAlignment="1">
      <alignment horizontal="center"/>
    </xf>
    <xf numFmtId="164" fontId="14" fillId="13" borderId="0" xfId="0" applyFont="1" applyFill="1" applyBorder="1" applyAlignment="1">
      <alignment horizontal="center"/>
    </xf>
    <xf numFmtId="164" fontId="14" fillId="4" borderId="0" xfId="0" applyFont="1" applyFill="1" applyBorder="1" applyAlignment="1">
      <alignment horizontal="center"/>
    </xf>
    <xf numFmtId="164" fontId="13" fillId="13" borderId="2" xfId="0" applyFont="1" applyFill="1" applyBorder="1" applyAlignment="1">
      <alignment horizontal="center"/>
    </xf>
    <xf numFmtId="164" fontId="14" fillId="0" borderId="0" xfId="0" applyFont="1" applyAlignment="1">
      <alignment/>
    </xf>
    <xf numFmtId="164" fontId="13" fillId="9" borderId="8" xfId="0" applyFont="1" applyFill="1" applyBorder="1" applyAlignment="1">
      <alignment/>
    </xf>
    <xf numFmtId="164" fontId="13" fillId="4" borderId="0" xfId="0" applyFont="1" applyFill="1" applyBorder="1" applyAlignment="1">
      <alignment/>
    </xf>
    <xf numFmtId="164" fontId="13" fillId="12" borderId="0" xfId="0" applyFont="1" applyFill="1" applyBorder="1" applyAlignment="1">
      <alignment horizontal="center" vertical="top"/>
    </xf>
    <xf numFmtId="164" fontId="13" fillId="4" borderId="9" xfId="0" applyFont="1" applyFill="1" applyBorder="1" applyAlignment="1">
      <alignment horizontal="right"/>
    </xf>
    <xf numFmtId="164" fontId="15" fillId="10" borderId="0" xfId="0" applyFont="1" applyFill="1" applyBorder="1" applyAlignment="1">
      <alignment/>
    </xf>
    <xf numFmtId="164" fontId="16" fillId="4" borderId="0" xfId="0" applyFont="1" applyFill="1" applyBorder="1" applyAlignment="1">
      <alignment horizontal="center"/>
    </xf>
    <xf numFmtId="164" fontId="16" fillId="13" borderId="0" xfId="0" applyFont="1" applyFill="1" applyBorder="1" applyAlignment="1">
      <alignment horizontal="center"/>
    </xf>
    <xf numFmtId="164" fontId="16" fillId="0" borderId="0" xfId="0" applyFont="1" applyAlignment="1">
      <alignment/>
    </xf>
    <xf numFmtId="164" fontId="15" fillId="9" borderId="0" xfId="0" applyFont="1" applyFill="1" applyBorder="1" applyAlignment="1">
      <alignment/>
    </xf>
    <xf numFmtId="164" fontId="13" fillId="4" borderId="10" xfId="0" applyFont="1" applyFill="1" applyBorder="1" applyAlignment="1">
      <alignment horizontal="right"/>
    </xf>
    <xf numFmtId="164" fontId="13" fillId="12" borderId="11" xfId="0" applyFont="1" applyFill="1" applyBorder="1" applyAlignment="1">
      <alignment horizontal="center"/>
    </xf>
    <xf numFmtId="164" fontId="13" fillId="4" borderId="12" xfId="0" applyFont="1" applyFill="1" applyBorder="1" applyAlignment="1">
      <alignment horizontal="right"/>
    </xf>
    <xf numFmtId="164" fontId="14" fillId="13" borderId="2" xfId="0" applyFont="1" applyFill="1" applyBorder="1" applyAlignment="1">
      <alignment horizontal="center"/>
    </xf>
    <xf numFmtId="164" fontId="15" fillId="4" borderId="0" xfId="0" applyFont="1" applyFill="1" applyBorder="1" applyAlignment="1">
      <alignment/>
    </xf>
    <xf numFmtId="164" fontId="13" fillId="4" borderId="6" xfId="0" applyFont="1" applyFill="1" applyBorder="1" applyAlignment="1">
      <alignment horizontal="center"/>
    </xf>
    <xf numFmtId="164" fontId="13" fillId="12" borderId="13" xfId="0" applyFont="1" applyFill="1" applyBorder="1" applyAlignment="1">
      <alignment horizontal="center"/>
    </xf>
    <xf numFmtId="164" fontId="15" fillId="11" borderId="0" xfId="0" applyFont="1" applyFill="1" applyBorder="1" applyAlignment="1">
      <alignment horizontal="center"/>
    </xf>
    <xf numFmtId="164" fontId="13" fillId="10" borderId="0" xfId="0" applyFont="1" applyFill="1" applyAlignment="1">
      <alignment/>
    </xf>
    <xf numFmtId="164" fontId="13" fillId="4" borderId="0" xfId="0" applyFont="1" applyFill="1" applyAlignment="1">
      <alignment/>
    </xf>
    <xf numFmtId="164" fontId="13" fillId="9" borderId="0" xfId="0" applyFont="1" applyFill="1" applyAlignment="1">
      <alignment/>
    </xf>
    <xf numFmtId="164" fontId="13" fillId="11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13" borderId="0" xfId="0" applyFont="1" applyFill="1" applyBorder="1" applyAlignment="1">
      <alignment horizontal="center"/>
    </xf>
    <xf numFmtId="164" fontId="13" fillId="0" borderId="0" xfId="0" applyFont="1" applyAlignment="1">
      <alignment/>
    </xf>
    <xf numFmtId="164" fontId="15" fillId="11" borderId="0" xfId="20" applyFont="1" applyFill="1" applyBorder="1" applyAlignment="1">
      <alignment horizontal="center"/>
      <protection/>
    </xf>
    <xf numFmtId="164" fontId="13" fillId="14" borderId="0" xfId="0" applyFont="1" applyFill="1" applyAlignment="1">
      <alignment horizontal="center"/>
    </xf>
    <xf numFmtId="164" fontId="14" fillId="13" borderId="0" xfId="0" applyFont="1" applyFill="1" applyAlignment="1">
      <alignment horizontal="center"/>
    </xf>
    <xf numFmtId="164" fontId="13" fillId="4" borderId="0" xfId="0" applyFont="1" applyFill="1" applyBorder="1" applyAlignment="1">
      <alignment horizontal="center"/>
    </xf>
    <xf numFmtId="164" fontId="15" fillId="9" borderId="8" xfId="0" applyFont="1" applyFill="1" applyBorder="1" applyAlignment="1">
      <alignment/>
    </xf>
    <xf numFmtId="164" fontId="15" fillId="4" borderId="0" xfId="0" applyFont="1" applyFill="1" applyAlignment="1">
      <alignment/>
    </xf>
    <xf numFmtId="164" fontId="13" fillId="15" borderId="0" xfId="0" applyFont="1" applyFill="1" applyAlignment="1">
      <alignment horizontal="center"/>
    </xf>
    <xf numFmtId="164" fontId="2" fillId="9" borderId="8" xfId="0" applyFont="1" applyFill="1" applyBorder="1" applyAlignment="1">
      <alignment/>
    </xf>
    <xf numFmtId="164" fontId="2" fillId="4" borderId="0" xfId="0" applyFont="1" applyFill="1" applyBorder="1" applyAlignment="1">
      <alignment/>
    </xf>
    <xf numFmtId="164" fontId="2" fillId="9" borderId="0" xfId="0" applyFont="1" applyFill="1" applyBorder="1" applyAlignment="1">
      <alignment/>
    </xf>
    <xf numFmtId="164" fontId="2" fillId="5" borderId="0" xfId="0" applyFont="1" applyFill="1" applyBorder="1" applyAlignment="1">
      <alignment/>
    </xf>
    <xf numFmtId="164" fontId="2" fillId="11" borderId="0" xfId="0" applyFont="1" applyFill="1" applyBorder="1" applyAlignment="1">
      <alignment horizontal="center"/>
    </xf>
    <xf numFmtId="164" fontId="2" fillId="4" borderId="9" xfId="0" applyFont="1" applyFill="1" applyBorder="1" applyAlignment="1">
      <alignment horizontal="right"/>
    </xf>
    <xf numFmtId="164" fontId="2" fillId="12" borderId="0" xfId="0" applyFont="1" applyFill="1" applyBorder="1" applyAlignment="1">
      <alignment horizontal="center" vertical="top"/>
    </xf>
    <xf numFmtId="164" fontId="3" fillId="13" borderId="0" xfId="0" applyFont="1" applyFill="1" applyBorder="1" applyAlignment="1">
      <alignment horizontal="center"/>
    </xf>
    <xf numFmtId="164" fontId="15" fillId="10" borderId="0" xfId="0" applyFont="1" applyFill="1" applyAlignment="1">
      <alignment/>
    </xf>
    <xf numFmtId="164" fontId="6" fillId="4" borderId="14" xfId="0" applyFont="1" applyFill="1" applyBorder="1" applyAlignment="1">
      <alignment horizontal="left"/>
    </xf>
    <xf numFmtId="164" fontId="3" fillId="4" borderId="0" xfId="0" applyFont="1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14" fillId="4" borderId="0" xfId="0" applyFont="1" applyFill="1" applyBorder="1" applyAlignment="1">
      <alignment horizontal="center"/>
    </xf>
    <xf numFmtId="164" fontId="4" fillId="4" borderId="2" xfId="0" applyFont="1" applyFill="1" applyBorder="1" applyAlignment="1">
      <alignment horizontal="left"/>
    </xf>
    <xf numFmtId="164" fontId="6" fillId="4" borderId="14" xfId="0" applyFont="1" applyFill="1" applyBorder="1" applyAlignment="1">
      <alignment/>
    </xf>
    <xf numFmtId="164" fontId="6" fillId="4" borderId="0" xfId="0" applyFont="1" applyFill="1" applyAlignment="1">
      <alignment/>
    </xf>
    <xf numFmtId="164" fontId="17" fillId="7" borderId="15" xfId="0" applyFont="1" applyFill="1" applyBorder="1" applyAlignment="1">
      <alignment/>
    </xf>
    <xf numFmtId="164" fontId="17" fillId="7" borderId="16" xfId="0" applyFont="1" applyFill="1" applyBorder="1" applyAlignment="1">
      <alignment/>
    </xf>
    <xf numFmtId="164" fontId="7" fillId="7" borderId="16" xfId="0" applyFont="1" applyFill="1" applyBorder="1" applyAlignment="1">
      <alignment horizontal="center"/>
    </xf>
    <xf numFmtId="164" fontId="13" fillId="7" borderId="17" xfId="0" applyFont="1" applyFill="1" applyBorder="1" applyAlignment="1">
      <alignment horizontal="left"/>
    </xf>
    <xf numFmtId="164" fontId="0" fillId="0" borderId="0" xfId="0" applyBorder="1" applyAlignment="1">
      <alignment/>
    </xf>
    <xf numFmtId="164" fontId="7" fillId="4" borderId="0" xfId="0" applyFont="1" applyFill="1" applyBorder="1" applyAlignment="1">
      <alignment horizontal="center"/>
    </xf>
    <xf numFmtId="166" fontId="14" fillId="4" borderId="0" xfId="0" applyNumberFormat="1" applyFont="1" applyFill="1" applyAlignment="1">
      <alignment horizontal="center"/>
    </xf>
    <xf numFmtId="164" fontId="6" fillId="4" borderId="18" xfId="0" applyFont="1" applyFill="1" applyBorder="1" applyAlignment="1">
      <alignment/>
    </xf>
    <xf numFmtId="164" fontId="6" fillId="4" borderId="19" xfId="0" applyFont="1" applyFill="1" applyBorder="1" applyAlignment="1">
      <alignment/>
    </xf>
    <xf numFmtId="164" fontId="18" fillId="4" borderId="19" xfId="0" applyFont="1" applyFill="1" applyBorder="1" applyAlignment="1">
      <alignment/>
    </xf>
    <xf numFmtId="164" fontId="18" fillId="4" borderId="19" xfId="0" applyFont="1" applyFill="1" applyBorder="1" applyAlignment="1">
      <alignment horizontal="center"/>
    </xf>
    <xf numFmtId="164" fontId="4" fillId="4" borderId="20" xfId="0" applyFont="1" applyFill="1" applyBorder="1" applyAlignment="1">
      <alignment horizontal="left"/>
    </xf>
    <xf numFmtId="164" fontId="4" fillId="0" borderId="0" xfId="0" applyFont="1" applyBorder="1" applyAlignment="1">
      <alignment/>
    </xf>
    <xf numFmtId="164" fontId="19" fillId="7" borderId="0" xfId="0" applyFont="1" applyFill="1" applyBorder="1" applyAlignment="1">
      <alignment horizontal="left"/>
    </xf>
    <xf numFmtId="164" fontId="11" fillId="7" borderId="0" xfId="0" applyFont="1" applyFill="1" applyAlignment="1">
      <alignment horizontal="right"/>
    </xf>
    <xf numFmtId="164" fontId="11" fillId="7" borderId="0" xfId="0" applyFont="1" applyFill="1" applyAlignment="1">
      <alignment horizontal="center" vertical="top"/>
    </xf>
    <xf numFmtId="164" fontId="11" fillId="7" borderId="0" xfId="0" applyFont="1" applyFill="1" applyAlignment="1">
      <alignment horizontal="center"/>
    </xf>
    <xf numFmtId="164" fontId="4" fillId="7" borderId="0" xfId="0" applyFont="1" applyFill="1" applyAlignment="1">
      <alignment horizontal="center"/>
    </xf>
    <xf numFmtId="164" fontId="2" fillId="7" borderId="0" xfId="0" applyFont="1" applyFill="1" applyAlignment="1">
      <alignment horizontal="center"/>
    </xf>
    <xf numFmtId="164" fontId="4" fillId="0" borderId="0" xfId="0" applyFont="1" applyBorder="1" applyAlignment="1">
      <alignment horizontal="left"/>
    </xf>
    <xf numFmtId="164" fontId="17" fillId="7" borderId="0" xfId="0" applyFont="1" applyFill="1" applyAlignment="1">
      <alignment horizontal="center"/>
    </xf>
    <xf numFmtId="164" fontId="17" fillId="7" borderId="0" xfId="0" applyFont="1" applyFill="1" applyAlignment="1">
      <alignment horizontal="right"/>
    </xf>
    <xf numFmtId="167" fontId="20" fillId="7" borderId="0" xfId="0" applyNumberFormat="1" applyFont="1" applyFill="1" applyAlignment="1">
      <alignment horizontal="center"/>
    </xf>
    <xf numFmtId="167" fontId="20" fillId="7" borderId="0" xfId="0" applyNumberFormat="1" applyFont="1" applyFill="1" applyAlignment="1">
      <alignment horizontal="right"/>
    </xf>
    <xf numFmtId="167" fontId="20" fillId="7" borderId="0" xfId="0" applyNumberFormat="1" applyFont="1" applyFill="1" applyAlignment="1">
      <alignment/>
    </xf>
    <xf numFmtId="167" fontId="17" fillId="7" borderId="0" xfId="0" applyNumberFormat="1" applyFont="1" applyFill="1" applyAlignment="1">
      <alignment horizontal="right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7" fillId="2" borderId="0" xfId="0" applyFont="1" applyFill="1" applyAlignment="1">
      <alignment/>
    </xf>
    <xf numFmtId="164" fontId="26" fillId="0" borderId="0" xfId="0" applyFont="1" applyAlignment="1">
      <alignment horizontal="center"/>
    </xf>
    <xf numFmtId="164" fontId="6" fillId="3" borderId="1" xfId="0" applyFont="1" applyFill="1" applyBorder="1" applyAlignment="1">
      <alignment/>
    </xf>
    <xf numFmtId="164" fontId="8" fillId="3" borderId="1" xfId="0" applyFont="1" applyFill="1" applyBorder="1" applyAlignment="1">
      <alignment/>
    </xf>
    <xf numFmtId="164" fontId="6" fillId="3" borderId="0" xfId="0" applyFont="1" applyFill="1" applyAlignment="1">
      <alignment horizontal="center"/>
    </xf>
    <xf numFmtId="164" fontId="6" fillId="3" borderId="0" xfId="0" applyFont="1" applyFill="1" applyAlignment="1">
      <alignment/>
    </xf>
    <xf numFmtId="164" fontId="6" fillId="3" borderId="2" xfId="0" applyFont="1" applyFill="1" applyBorder="1" applyAlignment="1">
      <alignment/>
    </xf>
    <xf numFmtId="164" fontId="6" fillId="0" borderId="0" xfId="0" applyFont="1" applyAlignment="1">
      <alignment/>
    </xf>
    <xf numFmtId="164" fontId="10" fillId="11" borderId="0" xfId="0" applyFont="1" applyFill="1" applyBorder="1" applyAlignment="1">
      <alignment horizontal="center" vertical="center"/>
    </xf>
    <xf numFmtId="164" fontId="10" fillId="7" borderId="4" xfId="0" applyFont="1" applyFill="1" applyBorder="1" applyAlignment="1">
      <alignment horizontal="center" vertical="top"/>
    </xf>
    <xf numFmtId="164" fontId="10" fillId="4" borderId="2" xfId="0" applyFont="1" applyFill="1" applyBorder="1" applyAlignment="1">
      <alignment horizontal="center"/>
    </xf>
    <xf numFmtId="164" fontId="12" fillId="7" borderId="6" xfId="0" applyFont="1" applyFill="1" applyBorder="1" applyAlignment="1">
      <alignment horizontal="center"/>
    </xf>
    <xf numFmtId="164" fontId="10" fillId="7" borderId="0" xfId="0" applyFont="1" applyFill="1" applyBorder="1" applyAlignment="1">
      <alignment horizontal="center" vertical="top"/>
    </xf>
    <xf numFmtId="164" fontId="10" fillId="4" borderId="7" xfId="0" applyFont="1" applyFill="1" applyBorder="1" applyAlignment="1">
      <alignment horizontal="center"/>
    </xf>
    <xf numFmtId="164" fontId="13" fillId="14" borderId="0" xfId="0" applyFont="1" applyFill="1" applyBorder="1" applyAlignment="1">
      <alignment horizontal="center"/>
    </xf>
    <xf numFmtId="164" fontId="13" fillId="4" borderId="9" xfId="0" applyFont="1" applyFill="1" applyBorder="1" applyAlignment="1">
      <alignment horizontal="center"/>
    </xf>
    <xf numFmtId="164" fontId="15" fillId="14" borderId="0" xfId="0" applyFont="1" applyFill="1" applyAlignment="1">
      <alignment horizontal="center"/>
    </xf>
    <xf numFmtId="164" fontId="15" fillId="12" borderId="0" xfId="0" applyFont="1" applyFill="1" applyBorder="1" applyAlignment="1">
      <alignment horizontal="center"/>
    </xf>
    <xf numFmtId="164" fontId="16" fillId="13" borderId="2" xfId="0" applyFont="1" applyFill="1" applyBorder="1" applyAlignment="1">
      <alignment horizontal="center"/>
    </xf>
    <xf numFmtId="164" fontId="16" fillId="0" borderId="0" xfId="0" applyFont="1" applyBorder="1" applyAlignment="1">
      <alignment/>
    </xf>
    <xf numFmtId="164" fontId="13" fillId="9" borderId="14" xfId="0" applyFont="1" applyFill="1" applyBorder="1" applyAlignment="1">
      <alignment/>
    </xf>
    <xf numFmtId="164" fontId="13" fillId="4" borderId="6" xfId="0" applyFont="1" applyFill="1" applyBorder="1" applyAlignment="1">
      <alignment horizontal="right"/>
    </xf>
    <xf numFmtId="164" fontId="13" fillId="4" borderId="6" xfId="0" applyFont="1" applyFill="1" applyBorder="1" applyAlignment="1">
      <alignment/>
    </xf>
    <xf numFmtId="164" fontId="14" fillId="0" borderId="0" xfId="0" applyFont="1" applyBorder="1" applyAlignment="1">
      <alignment/>
    </xf>
    <xf numFmtId="164" fontId="15" fillId="9" borderId="8" xfId="20" applyFont="1" applyFill="1" applyBorder="1">
      <alignment/>
      <protection/>
    </xf>
    <xf numFmtId="164" fontId="15" fillId="4" borderId="0" xfId="20" applyFont="1" applyFill="1" applyBorder="1">
      <alignment/>
      <protection/>
    </xf>
    <xf numFmtId="164" fontId="15" fillId="9" borderId="0" xfId="20" applyFont="1" applyFill="1" applyBorder="1">
      <alignment/>
      <protection/>
    </xf>
    <xf numFmtId="164" fontId="15" fillId="10" borderId="0" xfId="20" applyFont="1" applyFill="1" applyBorder="1">
      <alignment/>
      <protection/>
    </xf>
    <xf numFmtId="164" fontId="13" fillId="15" borderId="0" xfId="0" applyFont="1" applyFill="1" applyBorder="1" applyAlignment="1">
      <alignment horizontal="center"/>
    </xf>
    <xf numFmtId="164" fontId="13" fillId="9" borderId="0" xfId="0" applyFont="1" applyFill="1" applyAlignment="1">
      <alignment vertical="center"/>
    </xf>
    <xf numFmtId="164" fontId="13" fillId="4" borderId="8" xfId="0" applyFont="1" applyFill="1" applyBorder="1" applyAlignment="1">
      <alignment/>
    </xf>
    <xf numFmtId="164" fontId="15" fillId="4" borderId="0" xfId="0" applyFont="1" applyFill="1" applyBorder="1" applyAlignment="1">
      <alignment horizontal="center"/>
    </xf>
    <xf numFmtId="164" fontId="9" fillId="7" borderId="0" xfId="0" applyFont="1" applyFill="1" applyAlignment="1">
      <alignment horizontal="center"/>
    </xf>
    <xf numFmtId="164" fontId="6" fillId="7" borderId="0" xfId="0" applyFont="1" applyFill="1" applyAlignment="1">
      <alignment/>
    </xf>
    <xf numFmtId="164" fontId="26" fillId="7" borderId="0" xfId="0" applyFont="1" applyFill="1" applyAlignment="1">
      <alignment/>
    </xf>
    <xf numFmtId="164" fontId="27" fillId="7" borderId="0" xfId="0" applyFont="1" applyFill="1" applyAlignment="1">
      <alignment/>
    </xf>
    <xf numFmtId="164" fontId="26" fillId="7" borderId="0" xfId="0" applyFont="1" applyFill="1" applyAlignment="1">
      <alignment horizontal="center"/>
    </xf>
    <xf numFmtId="164" fontId="10" fillId="4" borderId="14" xfId="0" applyFont="1" applyFill="1" applyBorder="1" applyAlignment="1">
      <alignment horizontal="left"/>
    </xf>
    <xf numFmtId="164" fontId="28" fillId="10" borderId="0" xfId="0" applyFont="1" applyFill="1" applyBorder="1" applyAlignment="1">
      <alignment/>
    </xf>
    <xf numFmtId="164" fontId="6" fillId="4" borderId="0" xfId="0" applyFont="1" applyFill="1" applyBorder="1" applyAlignment="1">
      <alignment horizontal="center"/>
    </xf>
    <xf numFmtId="164" fontId="28" fillId="12" borderId="13" xfId="0" applyFont="1" applyFill="1" applyBorder="1" applyAlignment="1">
      <alignment horizontal="center"/>
    </xf>
    <xf numFmtId="164" fontId="28" fillId="12" borderId="0" xfId="0" applyFont="1" applyFill="1" applyBorder="1" applyAlignment="1">
      <alignment horizontal="center"/>
    </xf>
    <xf numFmtId="164" fontId="10" fillId="13" borderId="0" xfId="0" applyFont="1" applyFill="1" applyBorder="1" applyAlignment="1">
      <alignment horizontal="center" wrapText="1"/>
    </xf>
    <xf numFmtId="164" fontId="10" fillId="4" borderId="0" xfId="0" applyFont="1" applyFill="1" applyBorder="1" applyAlignment="1">
      <alignment horizontal="center" wrapText="1"/>
    </xf>
    <xf numFmtId="164" fontId="10" fillId="13" borderId="2" xfId="0" applyFont="1" applyFill="1" applyBorder="1" applyAlignment="1">
      <alignment horizontal="center"/>
    </xf>
    <xf numFmtId="164" fontId="13" fillId="12" borderId="21" xfId="0" applyFont="1" applyFill="1" applyBorder="1" applyAlignment="1">
      <alignment horizontal="center"/>
    </xf>
    <xf numFmtId="164" fontId="15" fillId="12" borderId="13" xfId="20" applyFont="1" applyFill="1" applyBorder="1" applyAlignment="1">
      <alignment horizontal="center"/>
      <protection/>
    </xf>
    <xf numFmtId="164" fontId="15" fillId="12" borderId="21" xfId="0" applyFont="1" applyFill="1" applyBorder="1" applyAlignment="1">
      <alignment horizontal="center"/>
    </xf>
    <xf numFmtId="164" fontId="15" fillId="12" borderId="13" xfId="0" applyFont="1" applyFill="1" applyBorder="1" applyAlignment="1">
      <alignment horizontal="center"/>
    </xf>
    <xf numFmtId="164" fontId="14" fillId="9" borderId="0" xfId="0" applyFont="1" applyFill="1" applyBorder="1" applyAlignment="1">
      <alignment/>
    </xf>
    <xf numFmtId="164" fontId="14" fillId="10" borderId="0" xfId="0" applyFont="1" applyFill="1" applyBorder="1" applyAlignment="1">
      <alignment/>
    </xf>
    <xf numFmtId="164" fontId="14" fillId="11" borderId="0" xfId="0" applyFont="1" applyFill="1" applyBorder="1" applyAlignment="1">
      <alignment horizontal="center"/>
    </xf>
    <xf numFmtId="164" fontId="14" fillId="4" borderId="6" xfId="0" applyFont="1" applyFill="1" applyBorder="1" applyAlignment="1">
      <alignment horizontal="center"/>
    </xf>
    <xf numFmtId="164" fontId="14" fillId="12" borderId="13" xfId="0" applyFont="1" applyFill="1" applyBorder="1" applyAlignment="1">
      <alignment horizontal="center"/>
    </xf>
    <xf numFmtId="164" fontId="13" fillId="15" borderId="13" xfId="0" applyFont="1" applyFill="1" applyBorder="1" applyAlignment="1">
      <alignment horizontal="center"/>
    </xf>
    <xf numFmtId="164" fontId="14" fillId="4" borderId="2" xfId="0" applyFont="1" applyFill="1" applyBorder="1" applyAlignment="1">
      <alignment horizontal="center"/>
    </xf>
    <xf numFmtId="164" fontId="15" fillId="9" borderId="0" xfId="0" applyFont="1" applyFill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5" fillId="9" borderId="0" xfId="0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3CDDD"/>
      <rgbColor rgb="00808080"/>
      <rgbColor rgb="009999FF"/>
      <rgbColor rgb="00993366"/>
      <rgbColor rgb="00FFFFCC"/>
      <rgbColor rgb="00FCD5B4"/>
      <rgbColor rgb="00660066"/>
      <rgbColor rgb="00FF8080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IU181"/>
  <sheetViews>
    <sheetView tabSelected="1" zoomScale="80" zoomScaleNormal="80" workbookViewId="0" topLeftCell="A1">
      <pane ySplit="4" topLeftCell="A5" activePane="bottomLeft" state="frozen"/>
      <selection pane="topLeft" activeCell="A1" sqref="A1"/>
      <selection pane="bottomLeft" activeCell="F5" sqref="F5"/>
    </sheetView>
  </sheetViews>
  <sheetFormatPr defaultColWidth="18.28125" defaultRowHeight="12.75" customHeight="1"/>
  <cols>
    <col min="1" max="1" width="15.00390625" style="1" customWidth="1"/>
    <col min="2" max="3" width="18.8515625" style="1" customWidth="1"/>
    <col min="4" max="4" width="20.7109375" style="2" customWidth="1"/>
    <col min="5" max="5" width="8.140625" style="3" customWidth="1"/>
    <col min="6" max="6" width="15.421875" style="3" customWidth="1"/>
    <col min="7" max="7" width="10.7109375" style="4" customWidth="1"/>
    <col min="8" max="8" width="11.00390625" style="5" customWidth="1"/>
    <col min="9" max="9" width="10.28125" style="6" customWidth="1"/>
    <col min="10" max="10" width="19.8515625" style="3" customWidth="1"/>
    <col min="11" max="11" width="14.421875" style="3" customWidth="1"/>
    <col min="12" max="12" width="12.57421875" style="3" customWidth="1"/>
    <col min="13" max="13" width="16.57421875" style="3" customWidth="1"/>
    <col min="14" max="14" width="19.8515625" style="3" customWidth="1"/>
    <col min="15" max="15" width="18.00390625" style="3" customWidth="1"/>
    <col min="16" max="16" width="16.421875" style="3" customWidth="1"/>
    <col min="17" max="102" width="17.8515625" style="7" customWidth="1"/>
    <col min="103" max="16384" width="19.421875" style="7" customWidth="1"/>
  </cols>
  <sheetData>
    <row r="1" spans="1:17" s="17" customFormat="1" ht="24.75" customHeight="1">
      <c r="A1" s="8" t="s">
        <v>0</v>
      </c>
      <c r="B1" s="9"/>
      <c r="C1" s="9"/>
      <c r="D1" s="10"/>
      <c r="E1" s="11"/>
      <c r="F1" s="11"/>
      <c r="G1" s="12"/>
      <c r="H1" s="13"/>
      <c r="I1" s="13"/>
      <c r="J1" s="14"/>
      <c r="K1" s="14"/>
      <c r="L1" s="14"/>
      <c r="M1" s="14"/>
      <c r="N1" s="14"/>
      <c r="O1" s="14"/>
      <c r="P1" s="15"/>
      <c r="Q1" s="16"/>
    </row>
    <row r="2" spans="1:16" s="27" customFormat="1" ht="22.5" customHeight="1">
      <c r="A2" s="18" t="s">
        <v>1</v>
      </c>
      <c r="B2" s="19"/>
      <c r="C2" s="19"/>
      <c r="D2" s="20" t="s">
        <v>2</v>
      </c>
      <c r="E2" s="21" t="s">
        <v>3</v>
      </c>
      <c r="F2" s="22" t="s">
        <v>4</v>
      </c>
      <c r="G2" s="23" t="s">
        <v>5</v>
      </c>
      <c r="H2" s="24" t="s">
        <v>6</v>
      </c>
      <c r="I2" s="25"/>
      <c r="J2" s="26" t="s">
        <v>7</v>
      </c>
      <c r="K2" s="26"/>
      <c r="L2" s="26"/>
      <c r="M2" s="26"/>
      <c r="N2" s="26"/>
      <c r="O2" s="26"/>
      <c r="P2" s="26"/>
    </row>
    <row r="3" spans="1:16" s="37" customFormat="1" ht="21" customHeight="1">
      <c r="A3" s="18"/>
      <c r="B3" s="28" t="s">
        <v>8</v>
      </c>
      <c r="C3" s="28" t="s">
        <v>9</v>
      </c>
      <c r="D3" s="29" t="s">
        <v>10</v>
      </c>
      <c r="E3" s="30"/>
      <c r="F3" s="31">
        <f>SUM(F7:F170)</f>
        <v>0</v>
      </c>
      <c r="G3" s="32">
        <f>SUM(G7:G155)</f>
        <v>0</v>
      </c>
      <c r="H3" s="33" t="s">
        <v>11</v>
      </c>
      <c r="I3" s="34" t="s">
        <v>12</v>
      </c>
      <c r="J3" s="35" t="s">
        <v>13</v>
      </c>
      <c r="K3" s="35" t="s">
        <v>14</v>
      </c>
      <c r="L3" s="35" t="s">
        <v>15</v>
      </c>
      <c r="M3" s="35" t="s">
        <v>16</v>
      </c>
      <c r="N3" s="35" t="s">
        <v>17</v>
      </c>
      <c r="O3" s="35" t="s">
        <v>18</v>
      </c>
      <c r="P3" s="36" t="s">
        <v>19</v>
      </c>
    </row>
    <row r="4" spans="1:255" ht="23.25" customHeight="1">
      <c r="A4" s="19"/>
      <c r="B4" s="19"/>
      <c r="C4" s="19"/>
      <c r="D4" s="38"/>
      <c r="E4" s="39"/>
      <c r="F4" s="40"/>
      <c r="G4" s="41"/>
      <c r="H4" s="25"/>
      <c r="I4" s="42"/>
      <c r="J4" s="35"/>
      <c r="K4" s="35"/>
      <c r="L4" s="35"/>
      <c r="M4" s="35"/>
      <c r="N4" s="35"/>
      <c r="O4" s="35"/>
      <c r="P4" s="36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16" s="54" customFormat="1" ht="16.5" customHeight="1">
      <c r="A5" s="43" t="s">
        <v>20</v>
      </c>
      <c r="B5" s="44" t="s">
        <v>21</v>
      </c>
      <c r="C5" s="45"/>
      <c r="D5" s="46" t="s">
        <v>22</v>
      </c>
      <c r="E5" s="47">
        <v>9</v>
      </c>
      <c r="F5" s="48"/>
      <c r="G5" s="49">
        <f aca="true" t="shared" si="0" ref="G5:G116">IF(E5*F5=0,"",E5*F5)</f>
        <v>0</v>
      </c>
      <c r="H5" s="50" t="s">
        <v>23</v>
      </c>
      <c r="I5" s="50" t="s">
        <v>24</v>
      </c>
      <c r="J5" s="51" t="s">
        <v>25</v>
      </c>
      <c r="K5" s="52" t="s">
        <v>26</v>
      </c>
      <c r="L5" s="51"/>
      <c r="M5" s="52"/>
      <c r="N5" s="51"/>
      <c r="O5" s="52"/>
      <c r="P5" s="53" t="s">
        <v>27</v>
      </c>
    </row>
    <row r="6" spans="1:16" s="54" customFormat="1" ht="16.5" customHeight="1">
      <c r="A6" s="55" t="s">
        <v>20</v>
      </c>
      <c r="B6" s="56" t="s">
        <v>28</v>
      </c>
      <c r="C6" s="45"/>
      <c r="D6" s="46" t="s">
        <v>29</v>
      </c>
      <c r="E6" s="47">
        <v>8</v>
      </c>
      <c r="F6" s="48"/>
      <c r="G6" s="49">
        <f t="shared" si="0"/>
        <v>0</v>
      </c>
      <c r="H6" s="50" t="s">
        <v>30</v>
      </c>
      <c r="I6" s="57" t="s">
        <v>24</v>
      </c>
      <c r="J6" s="51" t="s">
        <v>25</v>
      </c>
      <c r="K6" s="52" t="s">
        <v>26</v>
      </c>
      <c r="L6" s="51"/>
      <c r="M6" s="52"/>
      <c r="N6" s="51"/>
      <c r="O6" s="52"/>
      <c r="P6" s="53" t="s">
        <v>27</v>
      </c>
    </row>
    <row r="7" spans="1:16" s="54" customFormat="1" ht="18.75" customHeight="1">
      <c r="A7" s="55" t="s">
        <v>20</v>
      </c>
      <c r="B7" s="56" t="s">
        <v>31</v>
      </c>
      <c r="C7" s="45"/>
      <c r="D7" s="46" t="s">
        <v>32</v>
      </c>
      <c r="E7" s="47">
        <v>5</v>
      </c>
      <c r="F7" s="48"/>
      <c r="G7" s="58">
        <f t="shared" si="0"/>
        <v>0</v>
      </c>
      <c r="H7" s="50" t="s">
        <v>23</v>
      </c>
      <c r="I7" s="57"/>
      <c r="J7" s="51" t="s">
        <v>25</v>
      </c>
      <c r="K7" s="52"/>
      <c r="L7" s="51"/>
      <c r="M7" s="52"/>
      <c r="N7" s="51"/>
      <c r="O7" s="52"/>
      <c r="P7" s="53" t="s">
        <v>27</v>
      </c>
    </row>
    <row r="8" spans="1:16" s="54" customFormat="1" ht="18.75" customHeight="1">
      <c r="A8" s="43" t="s">
        <v>20</v>
      </c>
      <c r="B8" s="44" t="s">
        <v>33</v>
      </c>
      <c r="C8" s="45"/>
      <c r="D8" s="46" t="s">
        <v>34</v>
      </c>
      <c r="E8" s="47">
        <v>5</v>
      </c>
      <c r="F8" s="48"/>
      <c r="G8" s="58">
        <f t="shared" si="0"/>
        <v>0</v>
      </c>
      <c r="H8" s="50" t="s">
        <v>23</v>
      </c>
      <c r="I8" s="57" t="s">
        <v>35</v>
      </c>
      <c r="J8" s="51" t="s">
        <v>36</v>
      </c>
      <c r="K8" s="52"/>
      <c r="L8" s="51"/>
      <c r="M8" s="52"/>
      <c r="N8" s="51"/>
      <c r="O8" s="52"/>
      <c r="P8" s="53" t="s">
        <v>27</v>
      </c>
    </row>
    <row r="9" spans="1:16" s="54" customFormat="1" ht="18.75" customHeight="1">
      <c r="A9" s="43" t="s">
        <v>20</v>
      </c>
      <c r="B9" s="44" t="s">
        <v>37</v>
      </c>
      <c r="C9" s="45"/>
      <c r="D9" s="46" t="s">
        <v>38</v>
      </c>
      <c r="E9" s="47">
        <v>5</v>
      </c>
      <c r="F9" s="48"/>
      <c r="G9" s="58">
        <f t="shared" si="0"/>
        <v>0</v>
      </c>
      <c r="H9" s="50" t="s">
        <v>30</v>
      </c>
      <c r="I9" s="57"/>
      <c r="J9" s="51" t="s">
        <v>25</v>
      </c>
      <c r="K9" s="52" t="s">
        <v>26</v>
      </c>
      <c r="L9" s="51"/>
      <c r="M9" s="52"/>
      <c r="N9" s="51"/>
      <c r="O9" s="52"/>
      <c r="P9" s="53" t="s">
        <v>27</v>
      </c>
    </row>
    <row r="10" spans="1:16" s="54" customFormat="1" ht="18.75" customHeight="1">
      <c r="A10" s="55" t="s">
        <v>20</v>
      </c>
      <c r="B10" s="56" t="s">
        <v>39</v>
      </c>
      <c r="C10" s="45"/>
      <c r="D10" s="46" t="s">
        <v>40</v>
      </c>
      <c r="E10" s="47">
        <v>6</v>
      </c>
      <c r="F10" s="48"/>
      <c r="G10" s="58">
        <f t="shared" si="0"/>
        <v>0</v>
      </c>
      <c r="H10" s="50" t="s">
        <v>30</v>
      </c>
      <c r="I10" s="57" t="s">
        <v>35</v>
      </c>
      <c r="J10" s="51" t="s">
        <v>25</v>
      </c>
      <c r="K10" s="52" t="s">
        <v>26</v>
      </c>
      <c r="L10" s="51"/>
      <c r="M10" s="52"/>
      <c r="N10" s="51"/>
      <c r="O10" s="52"/>
      <c r="P10" s="53" t="s">
        <v>27</v>
      </c>
    </row>
    <row r="11" spans="1:16" s="54" customFormat="1" ht="18.75" customHeight="1">
      <c r="A11" s="55" t="s">
        <v>41</v>
      </c>
      <c r="B11" s="56" t="s">
        <v>42</v>
      </c>
      <c r="C11" s="45"/>
      <c r="D11" s="46" t="s">
        <v>43</v>
      </c>
      <c r="E11" s="47">
        <v>6</v>
      </c>
      <c r="F11" s="48"/>
      <c r="G11" s="58">
        <f t="shared" si="0"/>
        <v>0</v>
      </c>
      <c r="H11" s="50" t="s">
        <v>44</v>
      </c>
      <c r="I11" s="57"/>
      <c r="J11" s="51" t="s">
        <v>25</v>
      </c>
      <c r="K11" s="52" t="s">
        <v>45</v>
      </c>
      <c r="L11" s="51"/>
      <c r="M11" s="52"/>
      <c r="N11" s="51"/>
      <c r="O11" s="52"/>
      <c r="P11" s="53" t="s">
        <v>27</v>
      </c>
    </row>
    <row r="12" spans="1:16" s="54" customFormat="1" ht="18.75" customHeight="1">
      <c r="A12" s="55" t="s">
        <v>41</v>
      </c>
      <c r="B12" s="56" t="s">
        <v>46</v>
      </c>
      <c r="C12" s="45"/>
      <c r="D12" s="46" t="s">
        <v>47</v>
      </c>
      <c r="E12" s="47">
        <v>6</v>
      </c>
      <c r="F12" s="48"/>
      <c r="G12" s="58">
        <f t="shared" si="0"/>
        <v>0</v>
      </c>
      <c r="H12" s="50" t="s">
        <v>23</v>
      </c>
      <c r="I12" s="57"/>
      <c r="J12" s="51" t="s">
        <v>25</v>
      </c>
      <c r="K12" s="52" t="s">
        <v>45</v>
      </c>
      <c r="L12" s="51"/>
      <c r="M12" s="52"/>
      <c r="N12" s="51"/>
      <c r="O12" s="52"/>
      <c r="P12" s="53" t="s">
        <v>27</v>
      </c>
    </row>
    <row r="13" spans="1:16" s="54" customFormat="1" ht="18.75" customHeight="1">
      <c r="A13" s="55" t="s">
        <v>48</v>
      </c>
      <c r="B13" s="56" t="s">
        <v>49</v>
      </c>
      <c r="C13" s="45"/>
      <c r="D13" s="59" t="s">
        <v>50</v>
      </c>
      <c r="E13" s="47">
        <v>7</v>
      </c>
      <c r="F13" s="48"/>
      <c r="G13" s="58">
        <f t="shared" si="0"/>
        <v>0</v>
      </c>
      <c r="H13" s="50" t="s">
        <v>30</v>
      </c>
      <c r="I13" s="57" t="s">
        <v>35</v>
      </c>
      <c r="J13" s="51" t="s">
        <v>51</v>
      </c>
      <c r="K13" s="60" t="s">
        <v>26</v>
      </c>
      <c r="L13" s="61" t="s">
        <v>26</v>
      </c>
      <c r="M13" s="52" t="s">
        <v>26</v>
      </c>
      <c r="N13" s="61"/>
      <c r="O13" s="52"/>
      <c r="P13" s="53" t="s">
        <v>27</v>
      </c>
    </row>
    <row r="14" spans="1:255" s="62" customFormat="1" ht="18.75" customHeight="1">
      <c r="A14" s="55" t="s">
        <v>48</v>
      </c>
      <c r="B14" s="56" t="s">
        <v>52</v>
      </c>
      <c r="C14" s="45"/>
      <c r="D14" s="59" t="s">
        <v>50</v>
      </c>
      <c r="E14" s="47">
        <v>7</v>
      </c>
      <c r="F14" s="48"/>
      <c r="G14" s="58">
        <f t="shared" si="0"/>
        <v>0</v>
      </c>
      <c r="H14" s="50" t="s">
        <v>23</v>
      </c>
      <c r="I14" s="57"/>
      <c r="J14" s="51" t="s">
        <v>51</v>
      </c>
      <c r="K14" s="52" t="s">
        <v>26</v>
      </c>
      <c r="L14" s="51" t="s">
        <v>26</v>
      </c>
      <c r="M14" s="52" t="s">
        <v>26</v>
      </c>
      <c r="N14" s="51"/>
      <c r="O14" s="52"/>
      <c r="P14" s="53" t="s">
        <v>27</v>
      </c>
      <c r="IU14" s="54"/>
    </row>
    <row r="15" spans="1:255" s="62" customFormat="1" ht="17.25" customHeight="1">
      <c r="A15" s="55" t="s">
        <v>53</v>
      </c>
      <c r="B15" s="56" t="s">
        <v>54</v>
      </c>
      <c r="C15" s="63" t="s">
        <v>55</v>
      </c>
      <c r="D15" s="46" t="s">
        <v>56</v>
      </c>
      <c r="E15" s="47">
        <v>6</v>
      </c>
      <c r="F15" s="48"/>
      <c r="G15" s="58">
        <f t="shared" si="0"/>
        <v>0</v>
      </c>
      <c r="H15" s="50" t="s">
        <v>57</v>
      </c>
      <c r="I15" s="57" t="s">
        <v>35</v>
      </c>
      <c r="J15" s="51" t="s">
        <v>58</v>
      </c>
      <c r="K15" s="52" t="s">
        <v>26</v>
      </c>
      <c r="L15" s="51" t="s">
        <v>26</v>
      </c>
      <c r="M15" s="52"/>
      <c r="N15" s="51"/>
      <c r="O15" s="52" t="s">
        <v>26</v>
      </c>
      <c r="P15" s="53" t="s">
        <v>27</v>
      </c>
      <c r="IU15" s="54"/>
    </row>
    <row r="16" spans="1:16" s="54" customFormat="1" ht="17.25" customHeight="1">
      <c r="A16" s="55" t="s">
        <v>53</v>
      </c>
      <c r="B16" s="56" t="s">
        <v>54</v>
      </c>
      <c r="C16" s="45" t="s">
        <v>59</v>
      </c>
      <c r="D16" s="46" t="s">
        <v>56</v>
      </c>
      <c r="E16" s="47">
        <v>6</v>
      </c>
      <c r="F16" s="48"/>
      <c r="G16" s="58">
        <f t="shared" si="0"/>
        <v>0</v>
      </c>
      <c r="H16" s="50" t="s">
        <v>60</v>
      </c>
      <c r="I16" s="57"/>
      <c r="J16" s="51" t="s">
        <v>58</v>
      </c>
      <c r="K16" s="52" t="s">
        <v>26</v>
      </c>
      <c r="L16" s="51" t="s">
        <v>26</v>
      </c>
      <c r="M16" s="52"/>
      <c r="N16" s="51"/>
      <c r="O16" s="52" t="s">
        <v>26</v>
      </c>
      <c r="P16" s="53" t="s">
        <v>27</v>
      </c>
    </row>
    <row r="17" spans="1:16" s="54" customFormat="1" ht="17.25" customHeight="1">
      <c r="A17" s="55" t="s">
        <v>53</v>
      </c>
      <c r="B17" s="56" t="s">
        <v>54</v>
      </c>
      <c r="C17" s="45" t="s">
        <v>61</v>
      </c>
      <c r="D17" s="46" t="s">
        <v>56</v>
      </c>
      <c r="E17" s="47">
        <v>6</v>
      </c>
      <c r="F17" s="48"/>
      <c r="G17" s="58">
        <f t="shared" si="0"/>
        <v>0</v>
      </c>
      <c r="H17" s="50" t="s">
        <v>60</v>
      </c>
      <c r="I17" s="57"/>
      <c r="J17" s="51" t="s">
        <v>58</v>
      </c>
      <c r="K17" s="52" t="s">
        <v>26</v>
      </c>
      <c r="L17" s="51" t="s">
        <v>26</v>
      </c>
      <c r="M17" s="52"/>
      <c r="N17" s="51"/>
      <c r="O17" s="52" t="s">
        <v>26</v>
      </c>
      <c r="P17" s="53" t="s">
        <v>27</v>
      </c>
    </row>
    <row r="18" spans="1:16" s="54" customFormat="1" ht="17.25" customHeight="1">
      <c r="A18" s="55" t="s">
        <v>53</v>
      </c>
      <c r="B18" s="56" t="s">
        <v>54</v>
      </c>
      <c r="C18" s="45" t="s">
        <v>62</v>
      </c>
      <c r="D18" s="46" t="s">
        <v>56</v>
      </c>
      <c r="E18" s="47">
        <v>6</v>
      </c>
      <c r="F18" s="48"/>
      <c r="G18" s="64">
        <f t="shared" si="0"/>
        <v>0</v>
      </c>
      <c r="H18" s="65" t="s">
        <v>60</v>
      </c>
      <c r="I18" s="57" t="s">
        <v>35</v>
      </c>
      <c r="J18" s="51" t="s">
        <v>58</v>
      </c>
      <c r="K18" s="52" t="s">
        <v>26</v>
      </c>
      <c r="L18" s="51" t="s">
        <v>26</v>
      </c>
      <c r="M18" s="52"/>
      <c r="N18" s="51"/>
      <c r="O18" s="52" t="s">
        <v>26</v>
      </c>
      <c r="P18" s="53" t="s">
        <v>27</v>
      </c>
    </row>
    <row r="19" spans="1:16" s="54" customFormat="1" ht="17.25" customHeight="1">
      <c r="A19" s="45" t="s">
        <v>63</v>
      </c>
      <c r="B19" s="56" t="s">
        <v>54</v>
      </c>
      <c r="C19" s="45" t="s">
        <v>64</v>
      </c>
      <c r="D19" s="46" t="s">
        <v>56</v>
      </c>
      <c r="E19" s="47">
        <v>6</v>
      </c>
      <c r="F19" s="48"/>
      <c r="G19" s="66">
        <f t="shared" si="0"/>
        <v>0</v>
      </c>
      <c r="H19" s="65" t="s">
        <v>60</v>
      </c>
      <c r="I19" s="57" t="s">
        <v>35</v>
      </c>
      <c r="J19" s="51" t="s">
        <v>58</v>
      </c>
      <c r="K19" s="52" t="s">
        <v>26</v>
      </c>
      <c r="L19" s="51" t="s">
        <v>26</v>
      </c>
      <c r="M19" s="52"/>
      <c r="N19" s="51"/>
      <c r="O19" s="52" t="s">
        <v>26</v>
      </c>
      <c r="P19" s="53" t="s">
        <v>27</v>
      </c>
    </row>
    <row r="20" spans="1:16" s="54" customFormat="1" ht="17.25" customHeight="1">
      <c r="A20" s="45" t="s">
        <v>63</v>
      </c>
      <c r="B20" s="56" t="s">
        <v>54</v>
      </c>
      <c r="C20" s="45" t="s">
        <v>65</v>
      </c>
      <c r="D20" s="46" t="s">
        <v>56</v>
      </c>
      <c r="E20" s="47">
        <v>6</v>
      </c>
      <c r="F20" s="48"/>
      <c r="G20" s="66">
        <f t="shared" si="0"/>
        <v>0</v>
      </c>
      <c r="H20" s="65" t="s">
        <v>60</v>
      </c>
      <c r="I20" s="57" t="s">
        <v>35</v>
      </c>
      <c r="J20" s="51" t="s">
        <v>58</v>
      </c>
      <c r="K20" s="52" t="s">
        <v>26</v>
      </c>
      <c r="L20" s="51" t="s">
        <v>26</v>
      </c>
      <c r="M20" s="52"/>
      <c r="N20" s="51"/>
      <c r="O20" s="52" t="s">
        <v>26</v>
      </c>
      <c r="P20" s="53" t="s">
        <v>27</v>
      </c>
    </row>
    <row r="21" spans="1:16" s="54" customFormat="1" ht="17.25" customHeight="1">
      <c r="A21" s="45" t="s">
        <v>66</v>
      </c>
      <c r="B21" s="56" t="s">
        <v>67</v>
      </c>
      <c r="C21" s="45"/>
      <c r="D21" s="46" t="s">
        <v>68</v>
      </c>
      <c r="E21" s="47">
        <v>6</v>
      </c>
      <c r="F21" s="48"/>
      <c r="G21" s="66">
        <f t="shared" si="0"/>
        <v>0</v>
      </c>
      <c r="H21" s="65" t="s">
        <v>23</v>
      </c>
      <c r="I21" s="57" t="s">
        <v>35</v>
      </c>
      <c r="J21" s="51" t="s">
        <v>51</v>
      </c>
      <c r="K21" s="52" t="s">
        <v>26</v>
      </c>
      <c r="L21" s="51"/>
      <c r="M21" s="52" t="s">
        <v>26</v>
      </c>
      <c r="N21" s="51"/>
      <c r="O21" s="52" t="s">
        <v>26</v>
      </c>
      <c r="P21" s="53" t="s">
        <v>27</v>
      </c>
    </row>
    <row r="22" spans="1:16" s="54" customFormat="1" ht="17.25" customHeight="1">
      <c r="A22" s="55" t="s">
        <v>69</v>
      </c>
      <c r="B22" s="56" t="s">
        <v>70</v>
      </c>
      <c r="C22" s="45"/>
      <c r="D22" s="46" t="s">
        <v>71</v>
      </c>
      <c r="E22" s="47">
        <v>5</v>
      </c>
      <c r="F22" s="48"/>
      <c r="G22" s="64">
        <f t="shared" si="0"/>
        <v>0</v>
      </c>
      <c r="H22" s="65" t="s">
        <v>44</v>
      </c>
      <c r="I22" s="57"/>
      <c r="J22" s="51" t="s">
        <v>25</v>
      </c>
      <c r="K22" s="52"/>
      <c r="L22" s="51"/>
      <c r="M22" s="52"/>
      <c r="N22" s="51"/>
      <c r="O22" s="52"/>
      <c r="P22" s="53" t="s">
        <v>27</v>
      </c>
    </row>
    <row r="23" spans="1:16" s="54" customFormat="1" ht="17.25" customHeight="1">
      <c r="A23" s="55" t="s">
        <v>72</v>
      </c>
      <c r="B23" s="56" t="s">
        <v>73</v>
      </c>
      <c r="C23" s="45" t="s">
        <v>74</v>
      </c>
      <c r="D23" s="46" t="s">
        <v>75</v>
      </c>
      <c r="E23" s="47">
        <v>8</v>
      </c>
      <c r="F23" s="48"/>
      <c r="G23" s="58">
        <f t="shared" si="0"/>
        <v>0</v>
      </c>
      <c r="H23" s="50" t="s">
        <v>57</v>
      </c>
      <c r="I23" s="57"/>
      <c r="J23" s="51" t="s">
        <v>58</v>
      </c>
      <c r="K23" s="52" t="s">
        <v>26</v>
      </c>
      <c r="L23" s="51"/>
      <c r="M23" s="52"/>
      <c r="N23" s="51"/>
      <c r="O23" s="52"/>
      <c r="P23" s="67" t="s">
        <v>76</v>
      </c>
    </row>
    <row r="24" spans="1:16" s="54" customFormat="1" ht="17.25" customHeight="1">
      <c r="A24" s="55" t="s">
        <v>77</v>
      </c>
      <c r="B24" s="56" t="s">
        <v>78</v>
      </c>
      <c r="C24" s="45"/>
      <c r="D24" s="46" t="s">
        <v>79</v>
      </c>
      <c r="E24" s="47">
        <v>7</v>
      </c>
      <c r="F24" s="48"/>
      <c r="G24" s="58">
        <f t="shared" si="0"/>
        <v>0</v>
      </c>
      <c r="H24" s="50" t="s">
        <v>23</v>
      </c>
      <c r="I24" s="57" t="s">
        <v>35</v>
      </c>
      <c r="J24" s="51" t="s">
        <v>51</v>
      </c>
      <c r="K24" s="52" t="s">
        <v>26</v>
      </c>
      <c r="L24" s="51"/>
      <c r="M24" s="52" t="s">
        <v>26</v>
      </c>
      <c r="N24" s="51"/>
      <c r="O24" s="52"/>
      <c r="P24" s="53" t="s">
        <v>27</v>
      </c>
    </row>
    <row r="25" spans="1:16" s="54" customFormat="1" ht="17.25" customHeight="1">
      <c r="A25" s="55" t="s">
        <v>80</v>
      </c>
      <c r="B25" s="56" t="s">
        <v>81</v>
      </c>
      <c r="C25" s="45"/>
      <c r="D25" s="46" t="s">
        <v>80</v>
      </c>
      <c r="E25" s="47">
        <v>6</v>
      </c>
      <c r="F25" s="48"/>
      <c r="G25" s="58">
        <f t="shared" si="0"/>
        <v>0</v>
      </c>
      <c r="H25" s="50" t="s">
        <v>23</v>
      </c>
      <c r="I25" s="57"/>
      <c r="J25" s="51" t="s">
        <v>25</v>
      </c>
      <c r="K25" s="52" t="s">
        <v>26</v>
      </c>
      <c r="L25" s="51" t="s">
        <v>26</v>
      </c>
      <c r="M25" s="52"/>
      <c r="N25" s="51"/>
      <c r="O25" s="52"/>
      <c r="P25" s="53" t="s">
        <v>27</v>
      </c>
    </row>
    <row r="26" spans="1:16" s="62" customFormat="1" ht="17.25" customHeight="1">
      <c r="A26" s="63" t="s">
        <v>82</v>
      </c>
      <c r="B26" s="68" t="s">
        <v>83</v>
      </c>
      <c r="C26" s="63"/>
      <c r="D26" s="59" t="s">
        <v>84</v>
      </c>
      <c r="E26" s="47">
        <v>12</v>
      </c>
      <c r="F26" s="48"/>
      <c r="G26" s="58">
        <f t="shared" si="0"/>
        <v>0</v>
      </c>
      <c r="H26" s="50" t="s">
        <v>57</v>
      </c>
      <c r="I26" s="57" t="s">
        <v>35</v>
      </c>
      <c r="J26" s="51" t="s">
        <v>25</v>
      </c>
      <c r="K26" s="60"/>
      <c r="L26" s="61" t="s">
        <v>26</v>
      </c>
      <c r="M26" s="60"/>
      <c r="N26" s="61"/>
      <c r="O26" s="52" t="s">
        <v>26</v>
      </c>
      <c r="P26" s="53" t="s">
        <v>27</v>
      </c>
    </row>
    <row r="27" spans="1:16" s="54" customFormat="1" ht="17.25" customHeight="1">
      <c r="A27" s="55" t="s">
        <v>85</v>
      </c>
      <c r="B27" s="56" t="s">
        <v>86</v>
      </c>
      <c r="C27" s="45"/>
      <c r="D27" s="46" t="s">
        <v>87</v>
      </c>
      <c r="E27" s="47">
        <v>7</v>
      </c>
      <c r="F27" s="48"/>
      <c r="G27" s="58">
        <f t="shared" si="0"/>
        <v>0</v>
      </c>
      <c r="H27" s="50" t="s">
        <v>88</v>
      </c>
      <c r="I27" s="57"/>
      <c r="J27" s="51" t="s">
        <v>36</v>
      </c>
      <c r="K27" s="52" t="s">
        <v>26</v>
      </c>
      <c r="L27" s="51" t="s">
        <v>26</v>
      </c>
      <c r="M27" s="52" t="s">
        <v>26</v>
      </c>
      <c r="N27" s="51"/>
      <c r="O27" s="52" t="s">
        <v>26</v>
      </c>
      <c r="P27" s="53" t="s">
        <v>27</v>
      </c>
    </row>
    <row r="28" spans="1:16" s="54" customFormat="1" ht="17.25" customHeight="1">
      <c r="A28" s="55" t="s">
        <v>89</v>
      </c>
      <c r="B28" s="56"/>
      <c r="C28" s="45" t="s">
        <v>90</v>
      </c>
      <c r="D28" s="46" t="s">
        <v>91</v>
      </c>
      <c r="E28" s="47">
        <v>9</v>
      </c>
      <c r="F28" s="48"/>
      <c r="G28" s="58">
        <f t="shared" si="0"/>
        <v>0</v>
      </c>
      <c r="H28" s="50" t="s">
        <v>88</v>
      </c>
      <c r="I28" s="57" t="s">
        <v>35</v>
      </c>
      <c r="J28" s="51" t="s">
        <v>58</v>
      </c>
      <c r="K28" s="52" t="s">
        <v>26</v>
      </c>
      <c r="L28" s="51"/>
      <c r="M28" s="52" t="s">
        <v>26</v>
      </c>
      <c r="N28" s="51"/>
      <c r="O28" s="52"/>
      <c r="P28" s="53" t="s">
        <v>27</v>
      </c>
    </row>
    <row r="29" spans="1:16" s="54" customFormat="1" ht="17.25" customHeight="1">
      <c r="A29" s="55" t="s">
        <v>92</v>
      </c>
      <c r="B29" s="56"/>
      <c r="C29" s="45" t="s">
        <v>93</v>
      </c>
      <c r="D29" s="46" t="s">
        <v>94</v>
      </c>
      <c r="E29" s="47">
        <v>9</v>
      </c>
      <c r="F29" s="48"/>
      <c r="G29" s="58">
        <f t="shared" si="0"/>
        <v>0</v>
      </c>
      <c r="H29" s="50" t="s">
        <v>88</v>
      </c>
      <c r="I29" s="57"/>
      <c r="J29" s="51" t="s">
        <v>58</v>
      </c>
      <c r="K29" s="52" t="s">
        <v>26</v>
      </c>
      <c r="L29" s="51"/>
      <c r="M29" s="52" t="s">
        <v>26</v>
      </c>
      <c r="N29" s="51"/>
      <c r="O29" s="52"/>
      <c r="P29" s="53" t="s">
        <v>27</v>
      </c>
    </row>
    <row r="30" spans="1:16" s="54" customFormat="1" ht="17.25" customHeight="1">
      <c r="A30" s="55" t="s">
        <v>95</v>
      </c>
      <c r="B30" s="56" t="s">
        <v>67</v>
      </c>
      <c r="C30" s="45"/>
      <c r="D30" s="46" t="s">
        <v>96</v>
      </c>
      <c r="E30" s="47">
        <v>6</v>
      </c>
      <c r="F30" s="48"/>
      <c r="G30" s="58">
        <f t="shared" si="0"/>
        <v>0</v>
      </c>
      <c r="H30" s="50" t="s">
        <v>30</v>
      </c>
      <c r="I30" s="57" t="s">
        <v>35</v>
      </c>
      <c r="J30" s="51" t="s">
        <v>58</v>
      </c>
      <c r="K30" s="52" t="s">
        <v>26</v>
      </c>
      <c r="L30" s="51" t="s">
        <v>26</v>
      </c>
      <c r="M30" s="52"/>
      <c r="N30" s="51"/>
      <c r="O30" s="52" t="s">
        <v>26</v>
      </c>
      <c r="P30" s="53" t="s">
        <v>27</v>
      </c>
    </row>
    <row r="31" spans="1:16" s="54" customFormat="1" ht="17.25" customHeight="1">
      <c r="A31" s="55" t="s">
        <v>97</v>
      </c>
      <c r="B31" s="56" t="s">
        <v>98</v>
      </c>
      <c r="C31" s="45" t="s">
        <v>99</v>
      </c>
      <c r="D31" s="46" t="s">
        <v>100</v>
      </c>
      <c r="E31" s="47">
        <v>9</v>
      </c>
      <c r="F31" s="48"/>
      <c r="G31" s="58">
        <f t="shared" si="0"/>
        <v>0</v>
      </c>
      <c r="H31" s="50" t="s">
        <v>60</v>
      </c>
      <c r="I31" s="57" t="s">
        <v>35</v>
      </c>
      <c r="J31" s="51" t="s">
        <v>58</v>
      </c>
      <c r="K31" s="52" t="s">
        <v>26</v>
      </c>
      <c r="L31" s="51"/>
      <c r="M31" s="52"/>
      <c r="N31" s="51"/>
      <c r="O31" s="52"/>
      <c r="P31" s="53" t="s">
        <v>27</v>
      </c>
    </row>
    <row r="32" spans="1:16" s="54" customFormat="1" ht="18.75" customHeight="1">
      <c r="A32" s="55" t="s">
        <v>97</v>
      </c>
      <c r="B32" s="56" t="s">
        <v>101</v>
      </c>
      <c r="C32" s="45" t="s">
        <v>102</v>
      </c>
      <c r="D32" s="46" t="s">
        <v>100</v>
      </c>
      <c r="E32" s="47">
        <v>8</v>
      </c>
      <c r="F32" s="48"/>
      <c r="G32" s="58">
        <f t="shared" si="0"/>
        <v>0</v>
      </c>
      <c r="H32" s="50" t="s">
        <v>60</v>
      </c>
      <c r="I32" s="57" t="s">
        <v>35</v>
      </c>
      <c r="J32" s="51" t="s">
        <v>58</v>
      </c>
      <c r="K32" s="52" t="s">
        <v>26</v>
      </c>
      <c r="L32" s="51"/>
      <c r="M32" s="52"/>
      <c r="N32" s="51"/>
      <c r="O32" s="52"/>
      <c r="P32" s="53" t="s">
        <v>27</v>
      </c>
    </row>
    <row r="33" spans="1:16" s="54" customFormat="1" ht="17.25" customHeight="1">
      <c r="A33" s="55" t="s">
        <v>97</v>
      </c>
      <c r="B33" s="56" t="s">
        <v>98</v>
      </c>
      <c r="C33" s="45" t="s">
        <v>103</v>
      </c>
      <c r="D33" s="46" t="s">
        <v>100</v>
      </c>
      <c r="E33" s="47">
        <v>8</v>
      </c>
      <c r="F33" s="48"/>
      <c r="G33" s="58">
        <f t="shared" si="0"/>
        <v>0</v>
      </c>
      <c r="H33" s="50" t="s">
        <v>60</v>
      </c>
      <c r="I33" s="57" t="s">
        <v>35</v>
      </c>
      <c r="J33" s="51" t="s">
        <v>58</v>
      </c>
      <c r="K33" s="52" t="s">
        <v>26</v>
      </c>
      <c r="L33" s="51"/>
      <c r="M33" s="52"/>
      <c r="N33" s="51"/>
      <c r="O33" s="52"/>
      <c r="P33" s="53" t="s">
        <v>27</v>
      </c>
    </row>
    <row r="34" spans="1:16" s="54" customFormat="1" ht="17.25" customHeight="1">
      <c r="A34" s="55" t="s">
        <v>97</v>
      </c>
      <c r="B34" s="56" t="s">
        <v>98</v>
      </c>
      <c r="C34" s="45" t="s">
        <v>104</v>
      </c>
      <c r="D34" s="46" t="s">
        <v>100</v>
      </c>
      <c r="E34" s="47">
        <v>8</v>
      </c>
      <c r="F34" s="48"/>
      <c r="G34" s="58">
        <f t="shared" si="0"/>
        <v>0</v>
      </c>
      <c r="H34" s="50" t="s">
        <v>60</v>
      </c>
      <c r="I34" s="57" t="s">
        <v>35</v>
      </c>
      <c r="J34" s="51" t="s">
        <v>58</v>
      </c>
      <c r="K34" s="52" t="s">
        <v>26</v>
      </c>
      <c r="L34" s="51"/>
      <c r="M34" s="52"/>
      <c r="N34" s="51"/>
      <c r="O34" s="52"/>
      <c r="P34" s="53" t="s">
        <v>27</v>
      </c>
    </row>
    <row r="35" spans="1:16" s="54" customFormat="1" ht="17.25" customHeight="1">
      <c r="A35" s="55" t="s">
        <v>97</v>
      </c>
      <c r="B35" s="56" t="s">
        <v>98</v>
      </c>
      <c r="C35" s="45"/>
      <c r="D35" s="46" t="s">
        <v>100</v>
      </c>
      <c r="E35" s="47">
        <v>7</v>
      </c>
      <c r="F35" s="48"/>
      <c r="G35" s="58">
        <f t="shared" si="0"/>
        <v>0</v>
      </c>
      <c r="H35" s="50" t="s">
        <v>60</v>
      </c>
      <c r="I35" s="57" t="s">
        <v>35</v>
      </c>
      <c r="J35" s="51" t="s">
        <v>58</v>
      </c>
      <c r="K35" s="52" t="s">
        <v>26</v>
      </c>
      <c r="L35" s="51"/>
      <c r="M35" s="52"/>
      <c r="N35" s="51"/>
      <c r="O35" s="52"/>
      <c r="P35" s="53" t="s">
        <v>27</v>
      </c>
    </row>
    <row r="36" spans="1:16" s="54" customFormat="1" ht="18.75" customHeight="1">
      <c r="A36" s="55" t="s">
        <v>97</v>
      </c>
      <c r="B36" s="56" t="s">
        <v>105</v>
      </c>
      <c r="C36" s="45"/>
      <c r="D36" s="46" t="s">
        <v>100</v>
      </c>
      <c r="E36" s="47">
        <v>7</v>
      </c>
      <c r="F36" s="48"/>
      <c r="G36" s="58">
        <f t="shared" si="0"/>
        <v>0</v>
      </c>
      <c r="H36" s="50" t="s">
        <v>88</v>
      </c>
      <c r="I36" s="57" t="s">
        <v>35</v>
      </c>
      <c r="J36" s="51" t="s">
        <v>58</v>
      </c>
      <c r="K36" s="52" t="s">
        <v>26</v>
      </c>
      <c r="L36" s="51"/>
      <c r="M36" s="52"/>
      <c r="N36" s="51"/>
      <c r="O36" s="52"/>
      <c r="P36" s="53" t="s">
        <v>27</v>
      </c>
    </row>
    <row r="37" spans="1:16" s="54" customFormat="1" ht="18.75" customHeight="1">
      <c r="A37" s="55" t="s">
        <v>106</v>
      </c>
      <c r="B37" s="56" t="s">
        <v>105</v>
      </c>
      <c r="C37" s="45" t="s">
        <v>107</v>
      </c>
      <c r="D37" s="46" t="s">
        <v>108</v>
      </c>
      <c r="E37" s="47">
        <v>12</v>
      </c>
      <c r="F37" s="48"/>
      <c r="G37" s="58">
        <f t="shared" si="0"/>
        <v>0</v>
      </c>
      <c r="H37" s="50" t="s">
        <v>60</v>
      </c>
      <c r="I37" s="57"/>
      <c r="J37" s="51" t="s">
        <v>58</v>
      </c>
      <c r="K37" s="52"/>
      <c r="L37" s="51"/>
      <c r="M37" s="52"/>
      <c r="N37" s="51"/>
      <c r="O37" s="52"/>
      <c r="P37" s="53" t="s">
        <v>27</v>
      </c>
    </row>
    <row r="38" spans="1:16" s="54" customFormat="1" ht="18.75" customHeight="1">
      <c r="A38" s="55" t="s">
        <v>106</v>
      </c>
      <c r="B38" s="56" t="s">
        <v>109</v>
      </c>
      <c r="C38" s="45"/>
      <c r="D38" s="46" t="s">
        <v>100</v>
      </c>
      <c r="E38" s="47">
        <v>6</v>
      </c>
      <c r="F38" s="48"/>
      <c r="G38" s="58">
        <f t="shared" si="0"/>
        <v>0</v>
      </c>
      <c r="H38" s="50" t="s">
        <v>60</v>
      </c>
      <c r="I38" s="57" t="s">
        <v>35</v>
      </c>
      <c r="J38" s="51" t="s">
        <v>51</v>
      </c>
      <c r="K38" s="52" t="s">
        <v>26</v>
      </c>
      <c r="L38" s="51"/>
      <c r="M38" s="52" t="s">
        <v>26</v>
      </c>
      <c r="N38" s="51"/>
      <c r="O38" s="52"/>
      <c r="P38" s="53" t="s">
        <v>27</v>
      </c>
    </row>
    <row r="39" spans="1:16" s="54" customFormat="1" ht="18.75" customHeight="1">
      <c r="A39" s="55" t="s">
        <v>110</v>
      </c>
      <c r="B39" s="56" t="s">
        <v>111</v>
      </c>
      <c r="C39" s="45"/>
      <c r="D39" s="46" t="s">
        <v>112</v>
      </c>
      <c r="E39" s="47">
        <v>6</v>
      </c>
      <c r="F39" s="48"/>
      <c r="G39" s="58">
        <f t="shared" si="0"/>
        <v>0</v>
      </c>
      <c r="H39" s="50" t="s">
        <v>60</v>
      </c>
      <c r="I39" s="57"/>
      <c r="J39" s="51" t="s">
        <v>58</v>
      </c>
      <c r="K39" s="52" t="s">
        <v>26</v>
      </c>
      <c r="L39" s="51" t="s">
        <v>26</v>
      </c>
      <c r="M39" s="52"/>
      <c r="N39" s="51"/>
      <c r="O39" s="52"/>
      <c r="P39" s="67" t="s">
        <v>76</v>
      </c>
    </row>
    <row r="40" spans="1:16" s="54" customFormat="1" ht="18.75" customHeight="1">
      <c r="A40" s="55" t="s">
        <v>113</v>
      </c>
      <c r="B40" s="56" t="s">
        <v>114</v>
      </c>
      <c r="C40" s="45" t="s">
        <v>115</v>
      </c>
      <c r="D40" s="46" t="s">
        <v>116</v>
      </c>
      <c r="E40" s="47">
        <v>9</v>
      </c>
      <c r="F40" s="48"/>
      <c r="G40" s="58">
        <f t="shared" si="0"/>
        <v>0</v>
      </c>
      <c r="H40" s="50" t="s">
        <v>30</v>
      </c>
      <c r="I40" s="50"/>
      <c r="J40" s="51" t="s">
        <v>51</v>
      </c>
      <c r="K40" s="52" t="s">
        <v>26</v>
      </c>
      <c r="L40" s="51"/>
      <c r="M40" s="52" t="s">
        <v>26</v>
      </c>
      <c r="N40" s="51"/>
      <c r="O40" s="52"/>
      <c r="P40" s="67" t="s">
        <v>26</v>
      </c>
    </row>
    <row r="41" spans="1:16" s="54" customFormat="1" ht="18.75" customHeight="1">
      <c r="A41" s="55" t="s">
        <v>113</v>
      </c>
      <c r="B41" s="56" t="s">
        <v>114</v>
      </c>
      <c r="C41" s="45" t="s">
        <v>117</v>
      </c>
      <c r="D41" s="46" t="s">
        <v>116</v>
      </c>
      <c r="E41" s="47">
        <v>9</v>
      </c>
      <c r="F41" s="48"/>
      <c r="G41" s="58">
        <f t="shared" si="0"/>
        <v>0</v>
      </c>
      <c r="H41" s="50" t="s">
        <v>30</v>
      </c>
      <c r="I41" s="50"/>
      <c r="J41" s="51" t="s">
        <v>51</v>
      </c>
      <c r="K41" s="52" t="s">
        <v>26</v>
      </c>
      <c r="L41" s="51"/>
      <c r="M41" s="52" t="s">
        <v>26</v>
      </c>
      <c r="N41" s="51"/>
      <c r="O41" s="52"/>
      <c r="P41" s="67" t="s">
        <v>26</v>
      </c>
    </row>
    <row r="42" spans="1:16" s="54" customFormat="1" ht="18.75" customHeight="1">
      <c r="A42" s="45" t="s">
        <v>118</v>
      </c>
      <c r="B42" s="56" t="s">
        <v>119</v>
      </c>
      <c r="C42" s="45" t="s">
        <v>120</v>
      </c>
      <c r="D42" s="46" t="s">
        <v>121</v>
      </c>
      <c r="E42" s="47">
        <v>9</v>
      </c>
      <c r="F42" s="48"/>
      <c r="G42" s="58">
        <f t="shared" si="0"/>
        <v>0</v>
      </c>
      <c r="H42" s="50" t="s">
        <v>23</v>
      </c>
      <c r="I42" s="50"/>
      <c r="J42" s="51" t="s">
        <v>58</v>
      </c>
      <c r="K42" s="60" t="s">
        <v>26</v>
      </c>
      <c r="L42" s="51"/>
      <c r="M42" s="52"/>
      <c r="N42" s="51"/>
      <c r="O42" s="52"/>
      <c r="P42" s="53" t="s">
        <v>27</v>
      </c>
    </row>
    <row r="43" spans="1:16" s="54" customFormat="1" ht="18.75" customHeight="1">
      <c r="A43" s="55" t="s">
        <v>118</v>
      </c>
      <c r="B43" s="56" t="s">
        <v>119</v>
      </c>
      <c r="C43" s="45"/>
      <c r="D43" s="46" t="s">
        <v>121</v>
      </c>
      <c r="E43" s="47">
        <v>6</v>
      </c>
      <c r="F43" s="48"/>
      <c r="G43" s="58">
        <f t="shared" si="0"/>
        <v>0</v>
      </c>
      <c r="H43" s="50" t="s">
        <v>23</v>
      </c>
      <c r="I43" s="57" t="s">
        <v>35</v>
      </c>
      <c r="J43" s="51" t="s">
        <v>58</v>
      </c>
      <c r="K43" s="60" t="s">
        <v>26</v>
      </c>
      <c r="L43" s="51"/>
      <c r="M43" s="52"/>
      <c r="N43" s="51"/>
      <c r="O43" s="52"/>
      <c r="P43" s="53" t="s">
        <v>27</v>
      </c>
    </row>
    <row r="44" spans="1:16" s="54" customFormat="1" ht="16.5" customHeight="1">
      <c r="A44" s="45" t="s">
        <v>110</v>
      </c>
      <c r="B44" s="56" t="s">
        <v>122</v>
      </c>
      <c r="C44" s="45"/>
      <c r="D44" s="46" t="s">
        <v>112</v>
      </c>
      <c r="E44" s="47"/>
      <c r="F44" s="48"/>
      <c r="G44" s="69">
        <f t="shared" si="0"/>
        <v>0</v>
      </c>
      <c r="H44" s="70" t="s">
        <v>60</v>
      </c>
      <c r="I44" s="50"/>
      <c r="J44" s="51" t="s">
        <v>58</v>
      </c>
      <c r="K44" s="52" t="s">
        <v>26</v>
      </c>
      <c r="L44" s="51" t="s">
        <v>26</v>
      </c>
      <c r="M44" s="52"/>
      <c r="N44" s="51"/>
      <c r="O44" s="52"/>
      <c r="P44" s="67"/>
    </row>
    <row r="45" spans="1:16" s="54" customFormat="1" ht="16.5" customHeight="1">
      <c r="A45" s="55" t="s">
        <v>20</v>
      </c>
      <c r="B45" s="56" t="s">
        <v>37</v>
      </c>
      <c r="C45" s="45" t="s">
        <v>123</v>
      </c>
      <c r="D45" s="46" t="s">
        <v>124</v>
      </c>
      <c r="E45" s="47">
        <v>12</v>
      </c>
      <c r="F45" s="48"/>
      <c r="G45" s="49">
        <f t="shared" si="0"/>
        <v>0</v>
      </c>
      <c r="H45" s="50" t="s">
        <v>57</v>
      </c>
      <c r="I45" s="57" t="s">
        <v>35</v>
      </c>
      <c r="J45" s="51" t="s">
        <v>25</v>
      </c>
      <c r="K45" s="52" t="s">
        <v>26</v>
      </c>
      <c r="L45" s="51"/>
      <c r="M45" s="52"/>
      <c r="N45" s="51"/>
      <c r="O45" s="60"/>
      <c r="P45" s="53" t="s">
        <v>27</v>
      </c>
    </row>
    <row r="46" spans="1:16" s="54" customFormat="1" ht="16.5" customHeight="1">
      <c r="A46" s="55" t="s">
        <v>41</v>
      </c>
      <c r="B46" s="56" t="s">
        <v>125</v>
      </c>
      <c r="C46" s="45"/>
      <c r="D46" s="46" t="s">
        <v>126</v>
      </c>
      <c r="E46" s="47">
        <v>6</v>
      </c>
      <c r="F46" s="48"/>
      <c r="G46" s="49">
        <f t="shared" si="0"/>
        <v>0</v>
      </c>
      <c r="H46" s="50" t="s">
        <v>57</v>
      </c>
      <c r="I46" s="50"/>
      <c r="J46" s="51" t="s">
        <v>25</v>
      </c>
      <c r="K46" s="52" t="s">
        <v>45</v>
      </c>
      <c r="L46" s="51"/>
      <c r="M46" s="52"/>
      <c r="N46" s="51" t="s">
        <v>26</v>
      </c>
      <c r="O46" s="52"/>
      <c r="P46" s="53" t="s">
        <v>27</v>
      </c>
    </row>
    <row r="47" spans="1:16" s="54" customFormat="1" ht="16.5" customHeight="1">
      <c r="A47" s="45" t="s">
        <v>127</v>
      </c>
      <c r="B47" s="56" t="s">
        <v>128</v>
      </c>
      <c r="C47" s="45"/>
      <c r="D47" s="46" t="s">
        <v>129</v>
      </c>
      <c r="E47" s="71">
        <v>8</v>
      </c>
      <c r="F47" s="48"/>
      <c r="G47" s="69">
        <f t="shared" si="0"/>
        <v>0</v>
      </c>
      <c r="H47" s="70" t="s">
        <v>130</v>
      </c>
      <c r="I47" s="50"/>
      <c r="J47" s="51" t="s">
        <v>58</v>
      </c>
      <c r="K47" s="52" t="s">
        <v>26</v>
      </c>
      <c r="L47" s="51"/>
      <c r="M47" s="52"/>
      <c r="N47" s="51"/>
      <c r="O47" s="52"/>
      <c r="P47" s="67"/>
    </row>
    <row r="48" spans="1:16" s="54" customFormat="1" ht="18.75" customHeight="1">
      <c r="A48" s="55" t="s">
        <v>131</v>
      </c>
      <c r="B48" s="56" t="s">
        <v>132</v>
      </c>
      <c r="C48" s="45" t="s">
        <v>133</v>
      </c>
      <c r="D48" s="46" t="s">
        <v>134</v>
      </c>
      <c r="E48" s="47">
        <v>5</v>
      </c>
      <c r="F48" s="48"/>
      <c r="G48" s="58">
        <f t="shared" si="0"/>
        <v>0</v>
      </c>
      <c r="H48" s="50" t="s">
        <v>23</v>
      </c>
      <c r="I48" s="57" t="s">
        <v>35</v>
      </c>
      <c r="J48" s="51" t="s">
        <v>135</v>
      </c>
      <c r="K48" s="52" t="s">
        <v>26</v>
      </c>
      <c r="L48" s="51"/>
      <c r="M48" s="52" t="s">
        <v>26</v>
      </c>
      <c r="N48" s="51"/>
      <c r="O48" s="52"/>
      <c r="P48" s="53" t="s">
        <v>27</v>
      </c>
    </row>
    <row r="49" spans="1:16" s="54" customFormat="1" ht="18.75" customHeight="1">
      <c r="A49" s="55" t="s">
        <v>136</v>
      </c>
      <c r="B49" s="56" t="s">
        <v>137</v>
      </c>
      <c r="C49" s="45" t="s">
        <v>138</v>
      </c>
      <c r="D49" s="46" t="s">
        <v>136</v>
      </c>
      <c r="E49" s="47">
        <v>6</v>
      </c>
      <c r="F49" s="48"/>
      <c r="G49" s="58">
        <f t="shared" si="0"/>
        <v>0</v>
      </c>
      <c r="H49" s="50" t="s">
        <v>23</v>
      </c>
      <c r="I49" s="57"/>
      <c r="J49" s="51" t="s">
        <v>58</v>
      </c>
      <c r="K49" s="52" t="s">
        <v>26</v>
      </c>
      <c r="L49" s="51" t="s">
        <v>26</v>
      </c>
      <c r="M49" s="52"/>
      <c r="N49" s="51"/>
      <c r="O49" s="52"/>
      <c r="P49" s="53" t="s">
        <v>27</v>
      </c>
    </row>
    <row r="50" spans="1:16" s="54" customFormat="1" ht="18.75" customHeight="1">
      <c r="A50" s="55" t="s">
        <v>136</v>
      </c>
      <c r="B50" s="56" t="s">
        <v>139</v>
      </c>
      <c r="C50" s="45" t="s">
        <v>140</v>
      </c>
      <c r="D50" s="72" t="s">
        <v>141</v>
      </c>
      <c r="E50" s="47">
        <v>6</v>
      </c>
      <c r="F50" s="48"/>
      <c r="G50" s="58">
        <f t="shared" si="0"/>
        <v>0</v>
      </c>
      <c r="H50" s="50" t="s">
        <v>23</v>
      </c>
      <c r="I50" s="57"/>
      <c r="J50" s="51" t="s">
        <v>58</v>
      </c>
      <c r="K50" s="52" t="s">
        <v>26</v>
      </c>
      <c r="L50" s="51" t="s">
        <v>26</v>
      </c>
      <c r="M50" s="52"/>
      <c r="N50" s="51"/>
      <c r="O50" s="52"/>
      <c r="P50" s="53" t="s">
        <v>27</v>
      </c>
    </row>
    <row r="51" spans="1:16" s="54" customFormat="1" ht="18.75" customHeight="1">
      <c r="A51" s="55" t="s">
        <v>136</v>
      </c>
      <c r="B51" s="56" t="s">
        <v>142</v>
      </c>
      <c r="C51" s="45" t="s">
        <v>143</v>
      </c>
      <c r="D51" s="72" t="s">
        <v>144</v>
      </c>
      <c r="E51" s="47">
        <v>6</v>
      </c>
      <c r="F51" s="48"/>
      <c r="G51" s="58">
        <f t="shared" si="0"/>
        <v>0</v>
      </c>
      <c r="H51" s="50" t="s">
        <v>23</v>
      </c>
      <c r="I51" s="57"/>
      <c r="J51" s="51" t="s">
        <v>58</v>
      </c>
      <c r="K51" s="52" t="s">
        <v>26</v>
      </c>
      <c r="L51" s="51" t="s">
        <v>26</v>
      </c>
      <c r="M51" s="52"/>
      <c r="N51" s="51"/>
      <c r="O51" s="52"/>
      <c r="P51" s="53" t="s">
        <v>27</v>
      </c>
    </row>
    <row r="52" spans="1:16" s="54" customFormat="1" ht="18.75" customHeight="1">
      <c r="A52" s="55" t="s">
        <v>136</v>
      </c>
      <c r="B52" s="56" t="s">
        <v>137</v>
      </c>
      <c r="C52" s="45" t="s">
        <v>145</v>
      </c>
      <c r="D52" s="46" t="s">
        <v>146</v>
      </c>
      <c r="E52" s="47">
        <v>6</v>
      </c>
      <c r="F52" s="48"/>
      <c r="G52" s="58">
        <f t="shared" si="0"/>
        <v>0</v>
      </c>
      <c r="H52" s="50" t="s">
        <v>60</v>
      </c>
      <c r="I52" s="57" t="s">
        <v>35</v>
      </c>
      <c r="J52" s="51" t="s">
        <v>58</v>
      </c>
      <c r="K52" s="52" t="s">
        <v>26</v>
      </c>
      <c r="L52" s="51" t="s">
        <v>26</v>
      </c>
      <c r="M52" s="52"/>
      <c r="N52" s="51"/>
      <c r="O52" s="52"/>
      <c r="P52" s="53" t="s">
        <v>27</v>
      </c>
    </row>
    <row r="53" spans="1:16" s="54" customFormat="1" ht="18.75" customHeight="1">
      <c r="A53" s="55" t="s">
        <v>147</v>
      </c>
      <c r="B53" s="56" t="s">
        <v>148</v>
      </c>
      <c r="C53" s="45"/>
      <c r="D53" s="46" t="s">
        <v>149</v>
      </c>
      <c r="E53" s="47">
        <v>3</v>
      </c>
      <c r="F53" s="48"/>
      <c r="G53" s="58">
        <f t="shared" si="0"/>
        <v>0</v>
      </c>
      <c r="H53" s="50" t="s">
        <v>23</v>
      </c>
      <c r="I53" s="57"/>
      <c r="J53" s="51" t="s">
        <v>150</v>
      </c>
      <c r="K53" s="52" t="s">
        <v>26</v>
      </c>
      <c r="L53" s="51"/>
      <c r="M53" s="52"/>
      <c r="N53" s="51"/>
      <c r="O53" s="52"/>
      <c r="P53" s="53" t="s">
        <v>27</v>
      </c>
    </row>
    <row r="54" spans="1:16" s="54" customFormat="1" ht="18.75" customHeight="1">
      <c r="A54" s="55" t="s">
        <v>151</v>
      </c>
      <c r="B54" s="56" t="s">
        <v>152</v>
      </c>
      <c r="C54" s="45"/>
      <c r="D54" s="46" t="s">
        <v>153</v>
      </c>
      <c r="E54" s="47">
        <v>5</v>
      </c>
      <c r="F54" s="48"/>
      <c r="G54" s="58">
        <f t="shared" si="0"/>
        <v>0</v>
      </c>
      <c r="H54" s="50" t="s">
        <v>60</v>
      </c>
      <c r="I54" s="57" t="s">
        <v>35</v>
      </c>
      <c r="J54" s="51" t="s">
        <v>51</v>
      </c>
      <c r="K54" s="52" t="s">
        <v>26</v>
      </c>
      <c r="L54" s="51" t="s">
        <v>26</v>
      </c>
      <c r="M54" s="52" t="s">
        <v>26</v>
      </c>
      <c r="N54" s="51"/>
      <c r="O54" s="52" t="s">
        <v>26</v>
      </c>
      <c r="P54" s="53" t="s">
        <v>27</v>
      </c>
    </row>
    <row r="55" spans="1:16" s="54" customFormat="1" ht="18.75" customHeight="1">
      <c r="A55" s="55" t="s">
        <v>151</v>
      </c>
      <c r="B55" s="56" t="s">
        <v>154</v>
      </c>
      <c r="C55" s="45"/>
      <c r="D55" s="46" t="s">
        <v>155</v>
      </c>
      <c r="E55" s="47">
        <v>9</v>
      </c>
      <c r="F55" s="48"/>
      <c r="G55" s="58">
        <f t="shared" si="0"/>
        <v>0</v>
      </c>
      <c r="H55" s="50" t="s">
        <v>57</v>
      </c>
      <c r="I55" s="57" t="s">
        <v>35</v>
      </c>
      <c r="J55" s="51" t="s">
        <v>51</v>
      </c>
      <c r="K55" s="52" t="s">
        <v>26</v>
      </c>
      <c r="L55" s="51" t="s">
        <v>26</v>
      </c>
      <c r="M55" s="52" t="s">
        <v>26</v>
      </c>
      <c r="N55" s="51" t="s">
        <v>26</v>
      </c>
      <c r="O55" s="52" t="s">
        <v>26</v>
      </c>
      <c r="P55" s="53" t="s">
        <v>27</v>
      </c>
    </row>
    <row r="56" spans="1:16" s="54" customFormat="1" ht="18.75" customHeight="1">
      <c r="A56" s="45" t="s">
        <v>156</v>
      </c>
      <c r="B56" s="56" t="s">
        <v>157</v>
      </c>
      <c r="C56" s="45"/>
      <c r="D56" s="46" t="s">
        <v>156</v>
      </c>
      <c r="E56" s="47">
        <v>7</v>
      </c>
      <c r="F56" s="48"/>
      <c r="G56" s="58">
        <f t="shared" si="0"/>
        <v>0</v>
      </c>
      <c r="H56" s="50" t="s">
        <v>57</v>
      </c>
      <c r="I56" s="57"/>
      <c r="J56" s="51" t="s">
        <v>25</v>
      </c>
      <c r="K56" s="52"/>
      <c r="L56" s="51" t="s">
        <v>26</v>
      </c>
      <c r="M56" s="52"/>
      <c r="N56" s="51" t="s">
        <v>26</v>
      </c>
      <c r="O56" s="52" t="s">
        <v>26</v>
      </c>
      <c r="P56" s="67" t="s">
        <v>76</v>
      </c>
    </row>
    <row r="57" spans="1:16" s="54" customFormat="1" ht="18.75" customHeight="1">
      <c r="A57" s="45" t="s">
        <v>158</v>
      </c>
      <c r="B57" s="56" t="s">
        <v>159</v>
      </c>
      <c r="C57" s="45"/>
      <c r="D57" s="46" t="s">
        <v>160</v>
      </c>
      <c r="E57" s="47">
        <v>6</v>
      </c>
      <c r="F57" s="48"/>
      <c r="G57" s="58">
        <f t="shared" si="0"/>
        <v>0</v>
      </c>
      <c r="H57" s="50" t="s">
        <v>23</v>
      </c>
      <c r="I57" s="57"/>
      <c r="J57" s="51" t="s">
        <v>58</v>
      </c>
      <c r="K57" s="52" t="s">
        <v>26</v>
      </c>
      <c r="L57" s="51" t="s">
        <v>26</v>
      </c>
      <c r="M57" s="52"/>
      <c r="N57" s="51" t="s">
        <v>26</v>
      </c>
      <c r="O57" s="52"/>
      <c r="P57" s="53" t="s">
        <v>27</v>
      </c>
    </row>
    <row r="58" spans="1:16" s="54" customFormat="1" ht="18.75" customHeight="1">
      <c r="A58" s="55" t="s">
        <v>161</v>
      </c>
      <c r="B58" s="56" t="s">
        <v>162</v>
      </c>
      <c r="C58" s="45" t="s">
        <v>120</v>
      </c>
      <c r="D58" s="46" t="s">
        <v>163</v>
      </c>
      <c r="E58" s="47">
        <v>9</v>
      </c>
      <c r="F58" s="48"/>
      <c r="G58" s="58">
        <f t="shared" si="0"/>
        <v>0</v>
      </c>
      <c r="H58" s="50" t="s">
        <v>23</v>
      </c>
      <c r="I58" s="57"/>
      <c r="J58" s="51" t="s">
        <v>25</v>
      </c>
      <c r="K58" s="52"/>
      <c r="L58" s="51"/>
      <c r="M58" s="52"/>
      <c r="N58" s="51"/>
      <c r="O58" s="52"/>
      <c r="P58" s="53" t="s">
        <v>27</v>
      </c>
    </row>
    <row r="59" spans="1:16" s="54" customFormat="1" ht="18.75" customHeight="1">
      <c r="A59" s="55" t="s">
        <v>161</v>
      </c>
      <c r="B59" s="56" t="s">
        <v>162</v>
      </c>
      <c r="C59" s="45"/>
      <c r="D59" s="46" t="s">
        <v>164</v>
      </c>
      <c r="E59" s="47">
        <v>5</v>
      </c>
      <c r="F59" s="48"/>
      <c r="G59" s="58">
        <f t="shared" si="0"/>
        <v>0</v>
      </c>
      <c r="H59" s="50" t="s">
        <v>23</v>
      </c>
      <c r="I59" s="57"/>
      <c r="J59" s="51" t="s">
        <v>25</v>
      </c>
      <c r="K59" s="52"/>
      <c r="L59" s="51"/>
      <c r="M59" s="52"/>
      <c r="N59" s="51"/>
      <c r="O59" s="52"/>
      <c r="P59" s="53" t="s">
        <v>27</v>
      </c>
    </row>
    <row r="60" spans="1:16" s="54" customFormat="1" ht="18.75" customHeight="1">
      <c r="A60" s="55" t="s">
        <v>165</v>
      </c>
      <c r="B60" s="56" t="s">
        <v>166</v>
      </c>
      <c r="C60" s="45" t="s">
        <v>167</v>
      </c>
      <c r="D60" s="46" t="s">
        <v>168</v>
      </c>
      <c r="E60" s="47">
        <v>13</v>
      </c>
      <c r="F60" s="48"/>
      <c r="G60" s="58">
        <f t="shared" si="0"/>
        <v>0</v>
      </c>
      <c r="H60" s="50" t="s">
        <v>23</v>
      </c>
      <c r="I60" s="57"/>
      <c r="J60" s="51" t="s">
        <v>51</v>
      </c>
      <c r="K60" s="52" t="s">
        <v>26</v>
      </c>
      <c r="L60" s="51"/>
      <c r="M60" s="52" t="s">
        <v>26</v>
      </c>
      <c r="N60" s="51"/>
      <c r="O60" s="52"/>
      <c r="P60" s="67" t="s">
        <v>76</v>
      </c>
    </row>
    <row r="61" spans="1:16" s="54" customFormat="1" ht="18.75" customHeight="1">
      <c r="A61" s="55" t="s">
        <v>165</v>
      </c>
      <c r="B61" s="56" t="s">
        <v>166</v>
      </c>
      <c r="C61" s="45" t="s">
        <v>169</v>
      </c>
      <c r="D61" s="46" t="s">
        <v>168</v>
      </c>
      <c r="E61" s="47">
        <v>13</v>
      </c>
      <c r="F61" s="48"/>
      <c r="G61" s="58">
        <f t="shared" si="0"/>
        <v>0</v>
      </c>
      <c r="H61" s="50" t="s">
        <v>23</v>
      </c>
      <c r="I61" s="57"/>
      <c r="J61" s="51" t="s">
        <v>51</v>
      </c>
      <c r="K61" s="52" t="s">
        <v>26</v>
      </c>
      <c r="L61" s="51"/>
      <c r="M61" s="52" t="s">
        <v>26</v>
      </c>
      <c r="N61" s="51"/>
      <c r="O61" s="52"/>
      <c r="P61" s="67" t="s">
        <v>76</v>
      </c>
    </row>
    <row r="62" spans="1:16" s="54" customFormat="1" ht="24" customHeight="1">
      <c r="A62" s="55" t="s">
        <v>165</v>
      </c>
      <c r="B62" s="56" t="s">
        <v>166</v>
      </c>
      <c r="C62" s="45" t="s">
        <v>170</v>
      </c>
      <c r="D62" s="46" t="s">
        <v>168</v>
      </c>
      <c r="E62" s="47">
        <v>13</v>
      </c>
      <c r="F62" s="48"/>
      <c r="G62" s="58">
        <f t="shared" si="0"/>
        <v>0</v>
      </c>
      <c r="H62" s="50" t="s">
        <v>23</v>
      </c>
      <c r="I62" s="57"/>
      <c r="J62" s="51" t="s">
        <v>51</v>
      </c>
      <c r="K62" s="52" t="s">
        <v>26</v>
      </c>
      <c r="L62" s="51"/>
      <c r="M62" s="52" t="s">
        <v>26</v>
      </c>
      <c r="N62" s="51"/>
      <c r="O62" s="52"/>
      <c r="P62" s="67" t="s">
        <v>76</v>
      </c>
    </row>
    <row r="63" spans="1:16" s="54" customFormat="1" ht="18.75" customHeight="1">
      <c r="A63" s="55" t="s">
        <v>165</v>
      </c>
      <c r="B63" s="56" t="s">
        <v>166</v>
      </c>
      <c r="C63" s="45" t="s">
        <v>171</v>
      </c>
      <c r="D63" s="46" t="s">
        <v>168</v>
      </c>
      <c r="E63" s="47">
        <v>13</v>
      </c>
      <c r="F63" s="48"/>
      <c r="G63" s="58">
        <f t="shared" si="0"/>
        <v>0</v>
      </c>
      <c r="H63" s="50" t="s">
        <v>23</v>
      </c>
      <c r="I63" s="57"/>
      <c r="J63" s="51" t="s">
        <v>51</v>
      </c>
      <c r="K63" s="52" t="s">
        <v>26</v>
      </c>
      <c r="L63" s="51"/>
      <c r="M63" s="52" t="s">
        <v>26</v>
      </c>
      <c r="N63" s="51"/>
      <c r="O63" s="52"/>
      <c r="P63" s="67" t="s">
        <v>76</v>
      </c>
    </row>
    <row r="64" spans="1:16" s="54" customFormat="1" ht="18.75" customHeight="1">
      <c r="A64" s="55" t="s">
        <v>172</v>
      </c>
      <c r="B64" s="56" t="s">
        <v>173</v>
      </c>
      <c r="C64" s="45"/>
      <c r="D64" s="46" t="s">
        <v>174</v>
      </c>
      <c r="E64" s="47">
        <v>6</v>
      </c>
      <c r="F64" s="48"/>
      <c r="G64" s="58">
        <f t="shared" si="0"/>
        <v>0</v>
      </c>
      <c r="H64" s="50" t="s">
        <v>23</v>
      </c>
      <c r="I64" s="57"/>
      <c r="J64" s="51" t="s">
        <v>25</v>
      </c>
      <c r="K64" s="52" t="s">
        <v>26</v>
      </c>
      <c r="L64" s="51" t="s">
        <v>26</v>
      </c>
      <c r="M64" s="52"/>
      <c r="N64" s="51"/>
      <c r="O64" s="52"/>
      <c r="P64" s="53" t="s">
        <v>27</v>
      </c>
    </row>
    <row r="65" spans="1:16" s="54" customFormat="1" ht="18.75" customHeight="1">
      <c r="A65" s="55" t="s">
        <v>175</v>
      </c>
      <c r="B65" s="56" t="s">
        <v>176</v>
      </c>
      <c r="C65" s="45"/>
      <c r="D65" s="46" t="s">
        <v>177</v>
      </c>
      <c r="E65" s="47">
        <v>6</v>
      </c>
      <c r="F65" s="48"/>
      <c r="G65" s="58">
        <f t="shared" si="0"/>
        <v>0</v>
      </c>
      <c r="H65" s="50" t="s">
        <v>23</v>
      </c>
      <c r="I65" s="57"/>
      <c r="J65" s="51" t="s">
        <v>25</v>
      </c>
      <c r="K65" s="52"/>
      <c r="L65" s="51"/>
      <c r="M65" s="52"/>
      <c r="N65" s="51"/>
      <c r="O65" s="52"/>
      <c r="P65" s="53" t="s">
        <v>27</v>
      </c>
    </row>
    <row r="66" spans="1:16" s="54" customFormat="1" ht="18.75" customHeight="1">
      <c r="A66" s="55" t="s">
        <v>178</v>
      </c>
      <c r="B66" s="56" t="s">
        <v>179</v>
      </c>
      <c r="C66" s="45" t="s">
        <v>180</v>
      </c>
      <c r="D66" s="46" t="s">
        <v>181</v>
      </c>
      <c r="E66" s="47">
        <v>5</v>
      </c>
      <c r="F66" s="48"/>
      <c r="G66" s="58">
        <f t="shared" si="0"/>
        <v>0</v>
      </c>
      <c r="H66" s="50" t="s">
        <v>60</v>
      </c>
      <c r="I66" s="57" t="s">
        <v>35</v>
      </c>
      <c r="J66" s="51" t="s">
        <v>51</v>
      </c>
      <c r="K66" s="52" t="s">
        <v>26</v>
      </c>
      <c r="L66" s="51"/>
      <c r="M66" s="52" t="s">
        <v>26</v>
      </c>
      <c r="N66" s="51"/>
      <c r="O66" s="60"/>
      <c r="P66" s="53" t="s">
        <v>27</v>
      </c>
    </row>
    <row r="67" spans="1:16" s="81" customFormat="1" ht="18.75" customHeight="1">
      <c r="A67" s="55" t="s">
        <v>182</v>
      </c>
      <c r="B67" s="73" t="s">
        <v>183</v>
      </c>
      <c r="C67" s="74"/>
      <c r="D67" s="72" t="s">
        <v>184</v>
      </c>
      <c r="E67" s="75">
        <v>9</v>
      </c>
      <c r="F67" s="48"/>
      <c r="G67" s="58">
        <f t="shared" si="0"/>
        <v>0</v>
      </c>
      <c r="H67" s="50" t="s">
        <v>88</v>
      </c>
      <c r="I67" s="76"/>
      <c r="J67" s="51" t="s">
        <v>36</v>
      </c>
      <c r="K67" s="77" t="s">
        <v>26</v>
      </c>
      <c r="L67" s="78" t="s">
        <v>26</v>
      </c>
      <c r="M67" s="79"/>
      <c r="N67" s="80"/>
      <c r="O67" s="52"/>
      <c r="P67" s="53" t="s">
        <v>27</v>
      </c>
    </row>
    <row r="68" spans="1:16" s="54" customFormat="1" ht="18.75" customHeight="1">
      <c r="A68" s="55" t="s">
        <v>185</v>
      </c>
      <c r="B68" s="56" t="s">
        <v>186</v>
      </c>
      <c r="C68" s="45" t="s">
        <v>187</v>
      </c>
      <c r="D68" s="46" t="s">
        <v>188</v>
      </c>
      <c r="E68" s="82">
        <v>9</v>
      </c>
      <c r="F68" s="48"/>
      <c r="G68" s="58">
        <f t="shared" si="0"/>
        <v>0</v>
      </c>
      <c r="H68" s="50" t="s">
        <v>60</v>
      </c>
      <c r="I68" s="57"/>
      <c r="J68" s="51" t="s">
        <v>58</v>
      </c>
      <c r="K68" s="60"/>
      <c r="L68" s="51"/>
      <c r="M68" s="52"/>
      <c r="N68" s="51"/>
      <c r="O68" s="52"/>
      <c r="P68" s="53" t="s">
        <v>27</v>
      </c>
    </row>
    <row r="69" spans="1:16" s="54" customFormat="1" ht="18.75" customHeight="1">
      <c r="A69" s="55" t="s">
        <v>189</v>
      </c>
      <c r="B69" s="56" t="s">
        <v>190</v>
      </c>
      <c r="C69" s="45" t="s">
        <v>191</v>
      </c>
      <c r="D69" s="46" t="s">
        <v>192</v>
      </c>
      <c r="E69" s="47">
        <v>6</v>
      </c>
      <c r="F69" s="48"/>
      <c r="G69" s="58">
        <f t="shared" si="0"/>
        <v>0</v>
      </c>
      <c r="H69" s="50" t="s">
        <v>60</v>
      </c>
      <c r="I69" s="57"/>
      <c r="J69" s="51" t="s">
        <v>51</v>
      </c>
      <c r="K69" s="52" t="s">
        <v>26</v>
      </c>
      <c r="L69" s="51"/>
      <c r="M69" s="52" t="s">
        <v>26</v>
      </c>
      <c r="N69" s="51"/>
      <c r="O69" s="52" t="s">
        <v>26</v>
      </c>
      <c r="P69" s="53" t="s">
        <v>27</v>
      </c>
    </row>
    <row r="70" spans="1:16" s="54" customFormat="1" ht="18.75" customHeight="1">
      <c r="A70" s="55" t="s">
        <v>193</v>
      </c>
      <c r="B70" s="56" t="s">
        <v>194</v>
      </c>
      <c r="C70" s="45"/>
      <c r="D70" s="46" t="s">
        <v>195</v>
      </c>
      <c r="E70" s="47">
        <v>5</v>
      </c>
      <c r="F70" s="48"/>
      <c r="G70" s="58">
        <f t="shared" si="0"/>
        <v>0</v>
      </c>
      <c r="H70" s="50" t="s">
        <v>23</v>
      </c>
      <c r="I70" s="57"/>
      <c r="J70" s="51" t="s">
        <v>58</v>
      </c>
      <c r="K70" s="52"/>
      <c r="L70" s="51"/>
      <c r="M70" s="52"/>
      <c r="N70" s="51"/>
      <c r="O70" s="52"/>
      <c r="P70" s="53" t="s">
        <v>27</v>
      </c>
    </row>
    <row r="71" spans="1:16" s="54" customFormat="1" ht="18.75" customHeight="1">
      <c r="A71" s="55" t="s">
        <v>196</v>
      </c>
      <c r="B71" s="73" t="s">
        <v>197</v>
      </c>
      <c r="C71" s="74" t="s">
        <v>198</v>
      </c>
      <c r="D71" s="72" t="s">
        <v>199</v>
      </c>
      <c r="E71" s="83">
        <v>8</v>
      </c>
      <c r="F71" s="48"/>
      <c r="G71" s="58">
        <f t="shared" si="0"/>
        <v>0</v>
      </c>
      <c r="H71" s="50" t="s">
        <v>23</v>
      </c>
      <c r="I71" s="50" t="s">
        <v>27</v>
      </c>
      <c r="J71" s="84" t="s">
        <v>25</v>
      </c>
      <c r="K71" s="85" t="s">
        <v>26</v>
      </c>
      <c r="L71" s="80"/>
      <c r="M71" s="85" t="s">
        <v>26</v>
      </c>
      <c r="N71" s="80"/>
      <c r="O71" s="85"/>
      <c r="P71" s="53" t="s">
        <v>27</v>
      </c>
    </row>
    <row r="72" spans="1:16" s="54" customFormat="1" ht="18.75" customHeight="1">
      <c r="A72" s="55" t="s">
        <v>196</v>
      </c>
      <c r="B72" s="73" t="s">
        <v>197</v>
      </c>
      <c r="C72" s="74" t="s">
        <v>200</v>
      </c>
      <c r="D72" s="72" t="s">
        <v>201</v>
      </c>
      <c r="E72" s="83">
        <v>29</v>
      </c>
      <c r="F72" s="48"/>
      <c r="G72" s="58">
        <f t="shared" si="0"/>
        <v>0</v>
      </c>
      <c r="H72" s="50" t="s">
        <v>202</v>
      </c>
      <c r="I72" s="50"/>
      <c r="J72" s="84" t="s">
        <v>51</v>
      </c>
      <c r="K72" s="85" t="s">
        <v>26</v>
      </c>
      <c r="L72" s="80"/>
      <c r="M72" s="85" t="s">
        <v>26</v>
      </c>
      <c r="N72" s="80"/>
      <c r="O72" s="85"/>
      <c r="P72" s="53" t="s">
        <v>27</v>
      </c>
    </row>
    <row r="73" spans="1:255" s="54" customFormat="1" ht="18.75" customHeight="1">
      <c r="A73" s="55" t="s">
        <v>203</v>
      </c>
      <c r="B73" s="56" t="s">
        <v>204</v>
      </c>
      <c r="C73" s="45" t="s">
        <v>205</v>
      </c>
      <c r="D73" s="46" t="s">
        <v>206</v>
      </c>
      <c r="E73" s="47">
        <v>5</v>
      </c>
      <c r="F73" s="48"/>
      <c r="G73" s="58">
        <f t="shared" si="0"/>
        <v>0</v>
      </c>
      <c r="H73" s="50" t="s">
        <v>60</v>
      </c>
      <c r="I73" s="57" t="s">
        <v>35</v>
      </c>
      <c r="J73" s="51" t="s">
        <v>207</v>
      </c>
      <c r="K73" s="52" t="s">
        <v>26</v>
      </c>
      <c r="L73" s="51"/>
      <c r="M73" s="52"/>
      <c r="N73" s="51"/>
      <c r="O73" s="52"/>
      <c r="P73" s="53" t="s">
        <v>27</v>
      </c>
      <c r="IU73" s="62"/>
    </row>
    <row r="74" spans="1:16" s="54" customFormat="1" ht="18.75" customHeight="1">
      <c r="A74" s="55" t="s">
        <v>208</v>
      </c>
      <c r="B74" s="56" t="s">
        <v>209</v>
      </c>
      <c r="C74" s="45"/>
      <c r="D74" s="46" t="s">
        <v>210</v>
      </c>
      <c r="E74" s="47">
        <v>9</v>
      </c>
      <c r="F74" s="48"/>
      <c r="G74" s="58">
        <f t="shared" si="0"/>
        <v>0</v>
      </c>
      <c r="H74" s="50" t="s">
        <v>60</v>
      </c>
      <c r="I74" s="57"/>
      <c r="J74" s="51" t="s">
        <v>25</v>
      </c>
      <c r="K74" s="52" t="s">
        <v>26</v>
      </c>
      <c r="L74" s="51"/>
      <c r="M74" s="52"/>
      <c r="N74" s="51"/>
      <c r="O74" s="52"/>
      <c r="P74" s="53" t="s">
        <v>27</v>
      </c>
    </row>
    <row r="75" spans="1:16" s="54" customFormat="1" ht="18.75" customHeight="1">
      <c r="A75" s="55" t="s">
        <v>211</v>
      </c>
      <c r="B75" s="56" t="s">
        <v>212</v>
      </c>
      <c r="C75" s="45"/>
      <c r="D75" s="46" t="s">
        <v>213</v>
      </c>
      <c r="E75" s="47">
        <v>6</v>
      </c>
      <c r="F75" s="48"/>
      <c r="G75" s="58">
        <f t="shared" si="0"/>
        <v>0</v>
      </c>
      <c r="H75" s="50" t="s">
        <v>60</v>
      </c>
      <c r="I75" s="57"/>
      <c r="J75" s="51" t="s">
        <v>58</v>
      </c>
      <c r="K75" s="52" t="s">
        <v>26</v>
      </c>
      <c r="L75" s="51" t="s">
        <v>26</v>
      </c>
      <c r="M75" s="52"/>
      <c r="N75" s="51"/>
      <c r="O75" s="52" t="s">
        <v>26</v>
      </c>
      <c r="P75" s="53" t="s">
        <v>27</v>
      </c>
    </row>
    <row r="76" spans="1:16" s="54" customFormat="1" ht="18.75" customHeight="1">
      <c r="A76" s="86" t="s">
        <v>214</v>
      </c>
      <c r="B76" s="68" t="s">
        <v>215</v>
      </c>
      <c r="C76" s="63"/>
      <c r="D76" s="59" t="s">
        <v>216</v>
      </c>
      <c r="E76" s="47">
        <v>6</v>
      </c>
      <c r="F76" s="48"/>
      <c r="G76" s="58">
        <f t="shared" si="0"/>
        <v>0</v>
      </c>
      <c r="H76" s="50" t="s">
        <v>30</v>
      </c>
      <c r="I76" s="57" t="s">
        <v>35</v>
      </c>
      <c r="J76" s="51" t="s">
        <v>217</v>
      </c>
      <c r="K76" s="52" t="s">
        <v>26</v>
      </c>
      <c r="L76" s="51" t="s">
        <v>26</v>
      </c>
      <c r="M76" s="52" t="s">
        <v>26</v>
      </c>
      <c r="N76" s="51" t="s">
        <v>26</v>
      </c>
      <c r="O76" s="52"/>
      <c r="P76" s="53" t="s">
        <v>27</v>
      </c>
    </row>
    <row r="77" spans="1:16" s="54" customFormat="1" ht="18.75" customHeight="1">
      <c r="A77" s="55" t="s">
        <v>218</v>
      </c>
      <c r="B77" s="56" t="s">
        <v>219</v>
      </c>
      <c r="C77" s="45"/>
      <c r="D77" s="46" t="s">
        <v>220</v>
      </c>
      <c r="E77" s="47">
        <v>6</v>
      </c>
      <c r="F77" s="48"/>
      <c r="G77" s="58">
        <f t="shared" si="0"/>
        <v>0</v>
      </c>
      <c r="H77" s="50" t="s">
        <v>60</v>
      </c>
      <c r="I77" s="57" t="s">
        <v>35</v>
      </c>
      <c r="J77" s="51" t="s">
        <v>221</v>
      </c>
      <c r="K77" s="52" t="s">
        <v>26</v>
      </c>
      <c r="L77" s="51"/>
      <c r="M77" s="52" t="s">
        <v>26</v>
      </c>
      <c r="N77" s="51"/>
      <c r="O77" s="52"/>
      <c r="P77" s="53" t="s">
        <v>27</v>
      </c>
    </row>
    <row r="78" spans="1:16" s="54" customFormat="1" ht="18.75" customHeight="1">
      <c r="A78" s="55" t="s">
        <v>222</v>
      </c>
      <c r="B78" s="56" t="s">
        <v>83</v>
      </c>
      <c r="C78" s="45"/>
      <c r="D78" s="46" t="s">
        <v>223</v>
      </c>
      <c r="E78" s="47">
        <v>5</v>
      </c>
      <c r="F78" s="48"/>
      <c r="G78" s="58">
        <f t="shared" si="0"/>
        <v>0</v>
      </c>
      <c r="H78" s="50" t="s">
        <v>60</v>
      </c>
      <c r="I78" s="57" t="s">
        <v>35</v>
      </c>
      <c r="J78" s="51" t="s">
        <v>58</v>
      </c>
      <c r="K78" s="52" t="s">
        <v>26</v>
      </c>
      <c r="L78" s="51" t="s">
        <v>26</v>
      </c>
      <c r="M78" s="52"/>
      <c r="N78" s="51" t="s">
        <v>26</v>
      </c>
      <c r="O78" s="52"/>
      <c r="P78" s="53" t="s">
        <v>27</v>
      </c>
    </row>
    <row r="79" spans="1:16" s="54" customFormat="1" ht="18.75" customHeight="1">
      <c r="A79" s="55" t="s">
        <v>222</v>
      </c>
      <c r="B79" s="56" t="s">
        <v>224</v>
      </c>
      <c r="C79" s="45"/>
      <c r="D79" s="46" t="s">
        <v>225</v>
      </c>
      <c r="E79" s="47">
        <v>8</v>
      </c>
      <c r="F79" s="48"/>
      <c r="G79" s="58">
        <f t="shared" si="0"/>
        <v>0</v>
      </c>
      <c r="H79" s="50" t="s">
        <v>60</v>
      </c>
      <c r="I79" s="57"/>
      <c r="J79" s="51" t="s">
        <v>58</v>
      </c>
      <c r="K79" s="52" t="s">
        <v>26</v>
      </c>
      <c r="L79" s="51"/>
      <c r="M79" s="52"/>
      <c r="N79" s="51"/>
      <c r="O79" s="52"/>
      <c r="P79" s="53" t="s">
        <v>27</v>
      </c>
    </row>
    <row r="80" spans="1:16" s="54" customFormat="1" ht="18.75" customHeight="1">
      <c r="A80" s="55" t="s">
        <v>222</v>
      </c>
      <c r="B80" s="56" t="s">
        <v>226</v>
      </c>
      <c r="C80" s="45"/>
      <c r="D80" s="46" t="s">
        <v>227</v>
      </c>
      <c r="E80" s="47">
        <v>5</v>
      </c>
      <c r="F80" s="48"/>
      <c r="G80" s="58">
        <f t="shared" si="0"/>
        <v>0</v>
      </c>
      <c r="H80" s="50" t="s">
        <v>60</v>
      </c>
      <c r="I80" s="57" t="s">
        <v>35</v>
      </c>
      <c r="J80" s="51" t="s">
        <v>58</v>
      </c>
      <c r="K80" s="52" t="s">
        <v>26</v>
      </c>
      <c r="L80" s="51" t="s">
        <v>26</v>
      </c>
      <c r="M80" s="52"/>
      <c r="N80" s="51" t="s">
        <v>26</v>
      </c>
      <c r="O80" s="52"/>
      <c r="P80" s="53" t="s">
        <v>27</v>
      </c>
    </row>
    <row r="81" spans="1:16" s="54" customFormat="1" ht="18.75" customHeight="1">
      <c r="A81" s="55" t="s">
        <v>222</v>
      </c>
      <c r="B81" s="56" t="s">
        <v>228</v>
      </c>
      <c r="C81" s="45"/>
      <c r="D81" s="46" t="s">
        <v>227</v>
      </c>
      <c r="E81" s="47">
        <v>5</v>
      </c>
      <c r="F81" s="48"/>
      <c r="G81" s="58">
        <f t="shared" si="0"/>
        <v>0</v>
      </c>
      <c r="H81" s="50" t="s">
        <v>23</v>
      </c>
      <c r="I81" s="57" t="s">
        <v>35</v>
      </c>
      <c r="J81" s="51" t="s">
        <v>58</v>
      </c>
      <c r="K81" s="52" t="s">
        <v>26</v>
      </c>
      <c r="L81" s="51" t="s">
        <v>26</v>
      </c>
      <c r="M81" s="52"/>
      <c r="N81" s="51" t="s">
        <v>26</v>
      </c>
      <c r="O81" s="52"/>
      <c r="P81" s="53" t="s">
        <v>27</v>
      </c>
    </row>
    <row r="82" spans="1:16" s="54" customFormat="1" ht="18.75" customHeight="1">
      <c r="A82" s="55" t="s">
        <v>229</v>
      </c>
      <c r="B82" s="56" t="s">
        <v>230</v>
      </c>
      <c r="C82" s="45"/>
      <c r="D82" s="46" t="s">
        <v>231</v>
      </c>
      <c r="E82" s="47">
        <v>6</v>
      </c>
      <c r="F82" s="48"/>
      <c r="G82" s="58">
        <f t="shared" si="0"/>
        <v>0</v>
      </c>
      <c r="H82" s="50" t="s">
        <v>23</v>
      </c>
      <c r="I82" s="57"/>
      <c r="J82" s="51" t="s">
        <v>25</v>
      </c>
      <c r="K82" s="52"/>
      <c r="L82" s="51"/>
      <c r="M82" s="52"/>
      <c r="N82" s="51"/>
      <c r="O82" s="52"/>
      <c r="P82" s="53" t="s">
        <v>27</v>
      </c>
    </row>
    <row r="83" spans="1:16" s="54" customFormat="1" ht="18.75" customHeight="1">
      <c r="A83" s="55" t="s">
        <v>232</v>
      </c>
      <c r="B83" s="56" t="s">
        <v>233</v>
      </c>
      <c r="C83" s="45"/>
      <c r="D83" s="46" t="s">
        <v>234</v>
      </c>
      <c r="E83" s="47">
        <v>6</v>
      </c>
      <c r="F83" s="48"/>
      <c r="G83" s="58">
        <f t="shared" si="0"/>
        <v>0</v>
      </c>
      <c r="H83" s="50" t="s">
        <v>30</v>
      </c>
      <c r="I83" s="57" t="s">
        <v>35</v>
      </c>
      <c r="J83" s="51" t="s">
        <v>25</v>
      </c>
      <c r="K83" s="52" t="s">
        <v>26</v>
      </c>
      <c r="L83" s="51" t="s">
        <v>26</v>
      </c>
      <c r="M83" s="52"/>
      <c r="N83" s="51"/>
      <c r="O83" s="52"/>
      <c r="P83" s="53" t="s">
        <v>27</v>
      </c>
    </row>
    <row r="84" spans="1:16" s="54" customFormat="1" ht="18.75" customHeight="1">
      <c r="A84" s="55" t="s">
        <v>235</v>
      </c>
      <c r="B84" s="56" t="s">
        <v>204</v>
      </c>
      <c r="C84" s="45" t="s">
        <v>236</v>
      </c>
      <c r="D84" s="46" t="s">
        <v>237</v>
      </c>
      <c r="E84" s="47">
        <v>5</v>
      </c>
      <c r="F84" s="48"/>
      <c r="G84" s="58">
        <f t="shared" si="0"/>
        <v>0</v>
      </c>
      <c r="H84" s="50" t="s">
        <v>88</v>
      </c>
      <c r="I84" s="57"/>
      <c r="J84" s="51" t="s">
        <v>238</v>
      </c>
      <c r="K84" s="52" t="s">
        <v>26</v>
      </c>
      <c r="L84" s="51" t="s">
        <v>26</v>
      </c>
      <c r="M84" s="52"/>
      <c r="N84" s="51"/>
      <c r="O84" s="52"/>
      <c r="P84" s="53" t="s">
        <v>27</v>
      </c>
    </row>
    <row r="85" spans="1:16" s="54" customFormat="1" ht="18.75" customHeight="1">
      <c r="A85" s="55" t="s">
        <v>235</v>
      </c>
      <c r="B85" s="56" t="s">
        <v>204</v>
      </c>
      <c r="C85" s="45" t="s">
        <v>239</v>
      </c>
      <c r="D85" s="46" t="s">
        <v>237</v>
      </c>
      <c r="E85" s="47">
        <v>5</v>
      </c>
      <c r="F85" s="48"/>
      <c r="G85" s="58">
        <f t="shared" si="0"/>
        <v>0</v>
      </c>
      <c r="H85" s="50" t="s">
        <v>88</v>
      </c>
      <c r="I85" s="57"/>
      <c r="J85" s="51" t="s">
        <v>238</v>
      </c>
      <c r="K85" s="52" t="s">
        <v>26</v>
      </c>
      <c r="L85" s="51" t="s">
        <v>26</v>
      </c>
      <c r="M85" s="52"/>
      <c r="N85" s="51"/>
      <c r="O85" s="52"/>
      <c r="P85" s="53" t="s">
        <v>27</v>
      </c>
    </row>
    <row r="86" spans="1:16" s="54" customFormat="1" ht="18.75" customHeight="1">
      <c r="A86" s="55" t="s">
        <v>235</v>
      </c>
      <c r="B86" s="56" t="s">
        <v>240</v>
      </c>
      <c r="C86" s="45"/>
      <c r="D86" s="46" t="s">
        <v>241</v>
      </c>
      <c r="E86" s="47">
        <v>6</v>
      </c>
      <c r="F86" s="48"/>
      <c r="G86" s="58">
        <f t="shared" si="0"/>
        <v>0</v>
      </c>
      <c r="H86" s="50" t="s">
        <v>30</v>
      </c>
      <c r="I86" s="57"/>
      <c r="J86" s="51" t="s">
        <v>58</v>
      </c>
      <c r="K86" s="52" t="s">
        <v>26</v>
      </c>
      <c r="L86" s="51" t="s">
        <v>26</v>
      </c>
      <c r="M86" s="52" t="s">
        <v>26</v>
      </c>
      <c r="N86" s="51"/>
      <c r="O86" s="52"/>
      <c r="P86" s="53" t="s">
        <v>27</v>
      </c>
    </row>
    <row r="87" spans="1:16" s="54" customFormat="1" ht="18.75" customHeight="1">
      <c r="A87" s="55" t="s">
        <v>235</v>
      </c>
      <c r="B87" s="56" t="s">
        <v>242</v>
      </c>
      <c r="C87" s="45"/>
      <c r="D87" s="46" t="s">
        <v>237</v>
      </c>
      <c r="E87" s="47">
        <v>8</v>
      </c>
      <c r="F87" s="48"/>
      <c r="G87" s="58">
        <f t="shared" si="0"/>
        <v>0</v>
      </c>
      <c r="H87" s="50" t="s">
        <v>88</v>
      </c>
      <c r="I87" s="57"/>
      <c r="J87" s="51" t="s">
        <v>58</v>
      </c>
      <c r="K87" s="52" t="s">
        <v>26</v>
      </c>
      <c r="L87" s="51"/>
      <c r="M87" s="52"/>
      <c r="N87" s="51"/>
      <c r="O87" s="52"/>
      <c r="P87" s="53" t="s">
        <v>27</v>
      </c>
    </row>
    <row r="88" spans="1:16" s="54" customFormat="1" ht="17.25" customHeight="1">
      <c r="A88" s="55" t="s">
        <v>235</v>
      </c>
      <c r="B88" s="56" t="s">
        <v>243</v>
      </c>
      <c r="C88" s="45"/>
      <c r="D88" s="46" t="s">
        <v>237</v>
      </c>
      <c r="E88" s="47">
        <v>5</v>
      </c>
      <c r="F88" s="48"/>
      <c r="G88" s="58">
        <f t="shared" si="0"/>
        <v>0</v>
      </c>
      <c r="H88" s="50" t="s">
        <v>23</v>
      </c>
      <c r="I88" s="50"/>
      <c r="J88" s="51" t="s">
        <v>238</v>
      </c>
      <c r="K88" s="52" t="s">
        <v>26</v>
      </c>
      <c r="L88" s="51"/>
      <c r="M88" s="52"/>
      <c r="N88" s="51"/>
      <c r="O88" s="52"/>
      <c r="P88" s="53" t="s">
        <v>27</v>
      </c>
    </row>
    <row r="89" spans="1:16" s="54" customFormat="1" ht="17.25" customHeight="1">
      <c r="A89" s="55" t="s">
        <v>235</v>
      </c>
      <c r="B89" s="56" t="s">
        <v>244</v>
      </c>
      <c r="C89" s="45"/>
      <c r="D89" s="46" t="s">
        <v>237</v>
      </c>
      <c r="E89" s="47">
        <v>5</v>
      </c>
      <c r="F89" s="48"/>
      <c r="G89" s="58">
        <f t="shared" si="0"/>
        <v>0</v>
      </c>
      <c r="H89" s="50" t="s">
        <v>23</v>
      </c>
      <c r="I89" s="50"/>
      <c r="J89" s="51" t="s">
        <v>238</v>
      </c>
      <c r="K89" s="52" t="s">
        <v>26</v>
      </c>
      <c r="L89" s="51"/>
      <c r="M89" s="52"/>
      <c r="N89" s="51"/>
      <c r="O89" s="52"/>
      <c r="P89" s="53" t="s">
        <v>27</v>
      </c>
    </row>
    <row r="90" spans="1:16" s="54" customFormat="1" ht="17.25" customHeight="1">
      <c r="A90" s="55" t="s">
        <v>235</v>
      </c>
      <c r="B90" s="56" t="s">
        <v>245</v>
      </c>
      <c r="C90" s="45"/>
      <c r="D90" s="46" t="s">
        <v>237</v>
      </c>
      <c r="E90" s="47">
        <v>5</v>
      </c>
      <c r="F90" s="48"/>
      <c r="G90" s="58">
        <f t="shared" si="0"/>
        <v>0</v>
      </c>
      <c r="H90" s="50" t="s">
        <v>23</v>
      </c>
      <c r="I90" s="57"/>
      <c r="J90" s="51" t="s">
        <v>58</v>
      </c>
      <c r="K90" s="52"/>
      <c r="L90" s="51"/>
      <c r="M90" s="52"/>
      <c r="N90" s="51"/>
      <c r="O90" s="52"/>
      <c r="P90" s="67" t="s">
        <v>27</v>
      </c>
    </row>
    <row r="91" spans="1:16" s="54" customFormat="1" ht="18.75" customHeight="1">
      <c r="A91" s="55" t="s">
        <v>246</v>
      </c>
      <c r="B91" s="56" t="s">
        <v>247</v>
      </c>
      <c r="C91" s="45"/>
      <c r="D91" s="46" t="s">
        <v>248</v>
      </c>
      <c r="E91" s="47">
        <v>8</v>
      </c>
      <c r="F91" s="48"/>
      <c r="G91" s="58">
        <f t="shared" si="0"/>
        <v>0</v>
      </c>
      <c r="H91" s="50" t="s">
        <v>23</v>
      </c>
      <c r="I91" s="57"/>
      <c r="J91" s="51" t="s">
        <v>58</v>
      </c>
      <c r="K91" s="52" t="s">
        <v>26</v>
      </c>
      <c r="L91" s="51" t="s">
        <v>26</v>
      </c>
      <c r="M91" s="52"/>
      <c r="N91" s="51"/>
      <c r="O91" s="52"/>
      <c r="P91" s="53" t="s">
        <v>27</v>
      </c>
    </row>
    <row r="92" spans="1:16" s="54" customFormat="1" ht="18.75" customHeight="1">
      <c r="A92" s="55" t="s">
        <v>249</v>
      </c>
      <c r="B92" s="56" t="s">
        <v>250</v>
      </c>
      <c r="C92" s="45"/>
      <c r="D92" s="46" t="s">
        <v>251</v>
      </c>
      <c r="E92" s="47">
        <v>2</v>
      </c>
      <c r="F92" s="48"/>
      <c r="G92" s="58">
        <f t="shared" si="0"/>
        <v>0</v>
      </c>
      <c r="H92" s="50" t="s">
        <v>23</v>
      </c>
      <c r="I92" s="57" t="s">
        <v>35</v>
      </c>
      <c r="J92" s="51" t="s">
        <v>135</v>
      </c>
      <c r="K92" s="52" t="s">
        <v>26</v>
      </c>
      <c r="L92" s="51"/>
      <c r="M92" s="52"/>
      <c r="N92" s="51"/>
      <c r="O92" s="52"/>
      <c r="P92" s="53" t="s">
        <v>27</v>
      </c>
    </row>
    <row r="93" spans="1:16" s="54" customFormat="1" ht="18.75" customHeight="1">
      <c r="A93" s="55" t="s">
        <v>249</v>
      </c>
      <c r="B93" s="56" t="s">
        <v>252</v>
      </c>
      <c r="C93" s="45"/>
      <c r="D93" s="46" t="s">
        <v>251</v>
      </c>
      <c r="E93" s="47">
        <v>1.5</v>
      </c>
      <c r="F93" s="48"/>
      <c r="G93" s="58">
        <f t="shared" si="0"/>
        <v>0</v>
      </c>
      <c r="H93" s="50" t="s">
        <v>23</v>
      </c>
      <c r="I93" s="57" t="s">
        <v>35</v>
      </c>
      <c r="J93" s="51" t="s">
        <v>135</v>
      </c>
      <c r="K93" s="52" t="s">
        <v>26</v>
      </c>
      <c r="L93" s="51"/>
      <c r="M93" s="52"/>
      <c r="N93" s="51"/>
      <c r="O93" s="52"/>
      <c r="P93" s="53" t="s">
        <v>27</v>
      </c>
    </row>
    <row r="94" spans="1:16" s="54" customFormat="1" ht="18.75" customHeight="1">
      <c r="A94" s="55" t="s">
        <v>249</v>
      </c>
      <c r="B94" s="56" t="s">
        <v>253</v>
      </c>
      <c r="C94" s="45"/>
      <c r="D94" s="46" t="s">
        <v>251</v>
      </c>
      <c r="E94" s="47">
        <v>2.5</v>
      </c>
      <c r="F94" s="48"/>
      <c r="G94" s="58">
        <f t="shared" si="0"/>
        <v>0</v>
      </c>
      <c r="H94" s="50" t="s">
        <v>23</v>
      </c>
      <c r="I94" s="57" t="s">
        <v>35</v>
      </c>
      <c r="J94" s="51" t="s">
        <v>58</v>
      </c>
      <c r="K94" s="60" t="s">
        <v>26</v>
      </c>
      <c r="L94" s="61" t="s">
        <v>26</v>
      </c>
      <c r="M94" s="60"/>
      <c r="N94" s="61"/>
      <c r="O94" s="52"/>
      <c r="P94" s="53" t="s">
        <v>27</v>
      </c>
    </row>
    <row r="95" spans="1:16" s="54" customFormat="1" ht="18.75" customHeight="1">
      <c r="A95" s="55" t="s">
        <v>254</v>
      </c>
      <c r="B95" s="56" t="s">
        <v>255</v>
      </c>
      <c r="C95" s="45"/>
      <c r="D95" s="46" t="s">
        <v>256</v>
      </c>
      <c r="E95" s="47">
        <v>9</v>
      </c>
      <c r="F95" s="48"/>
      <c r="G95" s="58">
        <f t="shared" si="0"/>
        <v>0</v>
      </c>
      <c r="H95" s="50" t="s">
        <v>23</v>
      </c>
      <c r="I95" s="57"/>
      <c r="J95" s="51" t="s">
        <v>51</v>
      </c>
      <c r="K95" s="52" t="s">
        <v>26</v>
      </c>
      <c r="L95" s="51" t="s">
        <v>26</v>
      </c>
      <c r="M95" s="52" t="s">
        <v>26</v>
      </c>
      <c r="N95" s="51"/>
      <c r="O95" s="52"/>
      <c r="P95" s="53" t="s">
        <v>27</v>
      </c>
    </row>
    <row r="96" spans="1:16" s="54" customFormat="1" ht="18.75" customHeight="1">
      <c r="A96" s="86" t="s">
        <v>257</v>
      </c>
      <c r="B96" s="87" t="s">
        <v>258</v>
      </c>
      <c r="C96" s="74"/>
      <c r="D96" s="72" t="s">
        <v>259</v>
      </c>
      <c r="E96" s="83">
        <v>5</v>
      </c>
      <c r="F96" s="48"/>
      <c r="G96" s="58">
        <f t="shared" si="0"/>
        <v>0</v>
      </c>
      <c r="H96" s="50" t="s">
        <v>60</v>
      </c>
      <c r="I96" s="50"/>
      <c r="J96" s="84" t="s">
        <v>25</v>
      </c>
      <c r="K96" s="85" t="s">
        <v>26</v>
      </c>
      <c r="L96" s="80"/>
      <c r="M96" s="85" t="s">
        <v>26</v>
      </c>
      <c r="N96" s="80"/>
      <c r="O96" s="85"/>
      <c r="P96" s="53" t="s">
        <v>27</v>
      </c>
    </row>
    <row r="97" spans="1:16" s="54" customFormat="1" ht="18.75" customHeight="1">
      <c r="A97" s="45" t="s">
        <v>260</v>
      </c>
      <c r="B97" s="56" t="s">
        <v>261</v>
      </c>
      <c r="C97" s="45"/>
      <c r="D97" s="46" t="s">
        <v>262</v>
      </c>
      <c r="E97" s="47">
        <v>9</v>
      </c>
      <c r="F97" s="48"/>
      <c r="G97" s="58">
        <f t="shared" si="0"/>
        <v>0</v>
      </c>
      <c r="H97" s="50" t="s">
        <v>23</v>
      </c>
      <c r="I97" s="57"/>
      <c r="J97" s="51" t="s">
        <v>58</v>
      </c>
      <c r="K97" s="52" t="s">
        <v>26</v>
      </c>
      <c r="L97" s="51" t="s">
        <v>26</v>
      </c>
      <c r="M97" s="52"/>
      <c r="N97" s="51" t="s">
        <v>26</v>
      </c>
      <c r="O97" s="52"/>
      <c r="P97" s="53" t="s">
        <v>27</v>
      </c>
    </row>
    <row r="98" spans="1:16" s="54" customFormat="1" ht="18.75" customHeight="1">
      <c r="A98" s="45" t="s">
        <v>263</v>
      </c>
      <c r="B98" s="56" t="s">
        <v>264</v>
      </c>
      <c r="C98" s="45"/>
      <c r="D98" s="46" t="s">
        <v>263</v>
      </c>
      <c r="E98" s="47">
        <v>8</v>
      </c>
      <c r="F98" s="48"/>
      <c r="G98" s="58">
        <f t="shared" si="0"/>
        <v>0</v>
      </c>
      <c r="H98" s="50" t="s">
        <v>23</v>
      </c>
      <c r="I98" s="57" t="s">
        <v>35</v>
      </c>
      <c r="J98" s="51" t="s">
        <v>25</v>
      </c>
      <c r="K98" s="52" t="s">
        <v>26</v>
      </c>
      <c r="L98" s="51" t="s">
        <v>26</v>
      </c>
      <c r="M98" s="52"/>
      <c r="N98" s="51"/>
      <c r="O98" s="52" t="s">
        <v>26</v>
      </c>
      <c r="P98" s="67" t="s">
        <v>76</v>
      </c>
    </row>
    <row r="99" spans="1:16" s="54" customFormat="1" ht="17.25" customHeight="1">
      <c r="A99" s="45" t="s">
        <v>265</v>
      </c>
      <c r="B99" s="56"/>
      <c r="C99" s="45" t="s">
        <v>266</v>
      </c>
      <c r="D99" s="46" t="s">
        <v>267</v>
      </c>
      <c r="E99" s="47">
        <v>6</v>
      </c>
      <c r="F99" s="48"/>
      <c r="G99" s="58">
        <f t="shared" si="0"/>
        <v>0</v>
      </c>
      <c r="H99" s="50" t="s">
        <v>30</v>
      </c>
      <c r="I99" s="57" t="s">
        <v>35</v>
      </c>
      <c r="J99" s="51" t="s">
        <v>58</v>
      </c>
      <c r="K99" s="52" t="s">
        <v>26</v>
      </c>
      <c r="L99" s="51" t="s">
        <v>26</v>
      </c>
      <c r="M99" s="52" t="s">
        <v>26</v>
      </c>
      <c r="N99" s="51"/>
      <c r="O99" s="52"/>
      <c r="P99" s="53" t="s">
        <v>27</v>
      </c>
    </row>
    <row r="100" spans="1:16" s="54" customFormat="1" ht="17.25" customHeight="1">
      <c r="A100" s="55" t="s">
        <v>265</v>
      </c>
      <c r="B100" s="56"/>
      <c r="C100" s="45" t="s">
        <v>268</v>
      </c>
      <c r="D100" s="46" t="s">
        <v>267</v>
      </c>
      <c r="E100" s="47">
        <v>6</v>
      </c>
      <c r="F100" s="48"/>
      <c r="G100" s="58">
        <f t="shared" si="0"/>
        <v>0</v>
      </c>
      <c r="H100" s="50" t="s">
        <v>60</v>
      </c>
      <c r="I100" s="57" t="s">
        <v>35</v>
      </c>
      <c r="J100" s="51" t="s">
        <v>58</v>
      </c>
      <c r="K100" s="52" t="s">
        <v>26</v>
      </c>
      <c r="L100" s="51" t="s">
        <v>26</v>
      </c>
      <c r="M100" s="52" t="s">
        <v>26</v>
      </c>
      <c r="N100" s="51"/>
      <c r="O100" s="79"/>
      <c r="P100" s="53" t="s">
        <v>27</v>
      </c>
    </row>
    <row r="101" spans="1:16" s="54" customFormat="1" ht="17.25" customHeight="1">
      <c r="A101" s="55" t="s">
        <v>265</v>
      </c>
      <c r="B101" s="56"/>
      <c r="C101" s="45" t="s">
        <v>269</v>
      </c>
      <c r="D101" s="46" t="s">
        <v>267</v>
      </c>
      <c r="E101" s="47">
        <v>6</v>
      </c>
      <c r="F101" s="48"/>
      <c r="G101" s="58">
        <f t="shared" si="0"/>
        <v>0</v>
      </c>
      <c r="H101" s="50" t="s">
        <v>60</v>
      </c>
      <c r="I101" s="57" t="s">
        <v>35</v>
      </c>
      <c r="J101" s="51" t="s">
        <v>58</v>
      </c>
      <c r="K101" s="52" t="s">
        <v>26</v>
      </c>
      <c r="L101" s="51" t="s">
        <v>26</v>
      </c>
      <c r="M101" s="52" t="s">
        <v>26</v>
      </c>
      <c r="N101" s="51"/>
      <c r="O101" s="60"/>
      <c r="P101" s="53" t="s">
        <v>27</v>
      </c>
    </row>
    <row r="102" spans="1:16" s="54" customFormat="1" ht="17.25" customHeight="1">
      <c r="A102" s="55" t="s">
        <v>265</v>
      </c>
      <c r="B102" s="56"/>
      <c r="C102" s="45" t="s">
        <v>270</v>
      </c>
      <c r="D102" s="46" t="s">
        <v>267</v>
      </c>
      <c r="E102" s="47">
        <v>6</v>
      </c>
      <c r="F102" s="48"/>
      <c r="G102" s="58">
        <f t="shared" si="0"/>
        <v>0</v>
      </c>
      <c r="H102" s="50" t="s">
        <v>60</v>
      </c>
      <c r="I102" s="57" t="s">
        <v>35</v>
      </c>
      <c r="J102" s="51" t="s">
        <v>58</v>
      </c>
      <c r="K102" s="52" t="s">
        <v>26</v>
      </c>
      <c r="L102" s="51" t="s">
        <v>26</v>
      </c>
      <c r="M102" s="52" t="s">
        <v>26</v>
      </c>
      <c r="N102" s="51"/>
      <c r="O102" s="52"/>
      <c r="P102" s="53" t="s">
        <v>27</v>
      </c>
    </row>
    <row r="103" spans="1:16" s="54" customFormat="1" ht="18" customHeight="1">
      <c r="A103" s="86" t="s">
        <v>271</v>
      </c>
      <c r="B103" s="73" t="s">
        <v>98</v>
      </c>
      <c r="C103" s="74" t="s">
        <v>272</v>
      </c>
      <c r="D103" s="72" t="s">
        <v>273</v>
      </c>
      <c r="E103" s="83">
        <v>5</v>
      </c>
      <c r="F103" s="48"/>
      <c r="G103" s="58">
        <f t="shared" si="0"/>
        <v>0</v>
      </c>
      <c r="H103" s="50" t="s">
        <v>60</v>
      </c>
      <c r="I103" s="50" t="s">
        <v>27</v>
      </c>
      <c r="J103" s="84" t="s">
        <v>25</v>
      </c>
      <c r="K103" s="85" t="s">
        <v>26</v>
      </c>
      <c r="L103" s="80"/>
      <c r="M103" s="85"/>
      <c r="N103" s="80"/>
      <c r="O103" s="85"/>
      <c r="P103" s="53" t="s">
        <v>27</v>
      </c>
    </row>
    <row r="104" spans="1:16" s="54" customFormat="1" ht="18" customHeight="1">
      <c r="A104" s="55" t="s">
        <v>271</v>
      </c>
      <c r="B104" s="56" t="s">
        <v>274</v>
      </c>
      <c r="C104" s="45"/>
      <c r="D104" s="46" t="s">
        <v>275</v>
      </c>
      <c r="E104" s="47">
        <v>6</v>
      </c>
      <c r="F104" s="48"/>
      <c r="G104" s="58">
        <f t="shared" si="0"/>
        <v>0</v>
      </c>
      <c r="H104" s="50" t="s">
        <v>60</v>
      </c>
      <c r="I104" s="57"/>
      <c r="J104" s="51" t="s">
        <v>25</v>
      </c>
      <c r="K104" s="52" t="s">
        <v>26</v>
      </c>
      <c r="L104" s="51"/>
      <c r="M104" s="52"/>
      <c r="N104" s="51"/>
      <c r="O104" s="52"/>
      <c r="P104" s="53" t="s">
        <v>27</v>
      </c>
    </row>
    <row r="105" spans="1:16" s="54" customFormat="1" ht="18" customHeight="1">
      <c r="A105" s="55" t="s">
        <v>276</v>
      </c>
      <c r="B105" s="56" t="s">
        <v>277</v>
      </c>
      <c r="C105" s="45" t="s">
        <v>278</v>
      </c>
      <c r="D105" s="46" t="s">
        <v>276</v>
      </c>
      <c r="E105" s="47">
        <v>5</v>
      </c>
      <c r="F105" s="48"/>
      <c r="G105" s="58">
        <f t="shared" si="0"/>
        <v>0</v>
      </c>
      <c r="H105" s="50" t="s">
        <v>60</v>
      </c>
      <c r="I105" s="57"/>
      <c r="J105" s="51" t="s">
        <v>58</v>
      </c>
      <c r="K105" s="52" t="s">
        <v>26</v>
      </c>
      <c r="L105" s="51"/>
      <c r="M105" s="52"/>
      <c r="N105" s="51"/>
      <c r="O105" s="52"/>
      <c r="P105" s="53" t="s">
        <v>27</v>
      </c>
    </row>
    <row r="106" spans="1:16" s="54" customFormat="1" ht="18.75" customHeight="1">
      <c r="A106" s="55" t="s">
        <v>276</v>
      </c>
      <c r="B106" s="56" t="s">
        <v>277</v>
      </c>
      <c r="C106" s="45" t="s">
        <v>279</v>
      </c>
      <c r="D106" s="46" t="s">
        <v>276</v>
      </c>
      <c r="E106" s="47">
        <v>5</v>
      </c>
      <c r="F106" s="48"/>
      <c r="G106" s="58">
        <f t="shared" si="0"/>
        <v>0</v>
      </c>
      <c r="H106" s="50" t="s">
        <v>23</v>
      </c>
      <c r="I106" s="57"/>
      <c r="J106" s="51" t="s">
        <v>58</v>
      </c>
      <c r="K106" s="52" t="s">
        <v>26</v>
      </c>
      <c r="L106" s="51"/>
      <c r="M106" s="52"/>
      <c r="N106" s="51"/>
      <c r="O106" s="79"/>
      <c r="P106" s="53" t="s">
        <v>27</v>
      </c>
    </row>
    <row r="107" spans="1:16" s="54" customFormat="1" ht="18.75" customHeight="1">
      <c r="A107" s="55" t="s">
        <v>276</v>
      </c>
      <c r="B107" s="56" t="s">
        <v>277</v>
      </c>
      <c r="C107" s="45" t="s">
        <v>280</v>
      </c>
      <c r="D107" s="46" t="s">
        <v>276</v>
      </c>
      <c r="E107" s="47">
        <v>5</v>
      </c>
      <c r="F107" s="48"/>
      <c r="G107" s="58">
        <f t="shared" si="0"/>
        <v>0</v>
      </c>
      <c r="H107" s="50" t="s">
        <v>60</v>
      </c>
      <c r="I107" s="50"/>
      <c r="J107" s="51" t="s">
        <v>58</v>
      </c>
      <c r="K107" s="52" t="s">
        <v>26</v>
      </c>
      <c r="L107" s="51"/>
      <c r="M107" s="52"/>
      <c r="N107" s="51"/>
      <c r="O107" s="52"/>
      <c r="P107" s="67" t="s">
        <v>27</v>
      </c>
    </row>
    <row r="108" spans="1:16" s="54" customFormat="1" ht="18.75" customHeight="1">
      <c r="A108" s="55" t="s">
        <v>276</v>
      </c>
      <c r="B108" s="56" t="s">
        <v>277</v>
      </c>
      <c r="C108" s="45" t="s">
        <v>281</v>
      </c>
      <c r="D108" s="46" t="s">
        <v>276</v>
      </c>
      <c r="E108" s="47">
        <v>5</v>
      </c>
      <c r="F108" s="48"/>
      <c r="G108" s="58">
        <f t="shared" si="0"/>
        <v>0</v>
      </c>
      <c r="H108" s="50" t="s">
        <v>130</v>
      </c>
      <c r="I108" s="50"/>
      <c r="J108" s="51" t="s">
        <v>58</v>
      </c>
      <c r="K108" s="52" t="s">
        <v>26</v>
      </c>
      <c r="L108" s="51"/>
      <c r="M108" s="52"/>
      <c r="N108" s="51"/>
      <c r="O108" s="52"/>
      <c r="P108" s="67" t="s">
        <v>27</v>
      </c>
    </row>
    <row r="109" spans="1:16" s="54" customFormat="1" ht="18.75" customHeight="1">
      <c r="A109" s="55" t="s">
        <v>282</v>
      </c>
      <c r="B109" s="73" t="s">
        <v>283</v>
      </c>
      <c r="C109" s="74"/>
      <c r="D109" s="72" t="s">
        <v>284</v>
      </c>
      <c r="E109" s="83">
        <v>5</v>
      </c>
      <c r="F109" s="48"/>
      <c r="G109" s="58">
        <f t="shared" si="0"/>
        <v>0</v>
      </c>
      <c r="H109" s="50" t="s">
        <v>30</v>
      </c>
      <c r="I109" s="50"/>
      <c r="J109" s="84" t="s">
        <v>51</v>
      </c>
      <c r="K109" s="85" t="s">
        <v>26</v>
      </c>
      <c r="L109" s="80" t="s">
        <v>26</v>
      </c>
      <c r="M109" s="85" t="s">
        <v>26</v>
      </c>
      <c r="N109" s="80"/>
      <c r="O109" s="85"/>
      <c r="P109" s="53" t="s">
        <v>27</v>
      </c>
    </row>
    <row r="110" spans="1:16" s="54" customFormat="1" ht="18.75" customHeight="1">
      <c r="A110" s="55" t="s">
        <v>282</v>
      </c>
      <c r="B110" s="73" t="s">
        <v>285</v>
      </c>
      <c r="C110" s="74"/>
      <c r="D110" s="72" t="s">
        <v>286</v>
      </c>
      <c r="E110" s="83">
        <v>5</v>
      </c>
      <c r="F110" s="48"/>
      <c r="G110" s="58">
        <f t="shared" si="0"/>
        <v>0</v>
      </c>
      <c r="H110" s="88" t="s">
        <v>60</v>
      </c>
      <c r="I110" s="50"/>
      <c r="J110" s="84" t="s">
        <v>51</v>
      </c>
      <c r="K110" s="85" t="s">
        <v>26</v>
      </c>
      <c r="L110" s="80" t="s">
        <v>26</v>
      </c>
      <c r="M110" s="85" t="s">
        <v>26</v>
      </c>
      <c r="N110" s="80"/>
      <c r="O110" s="85"/>
      <c r="P110" s="53" t="s">
        <v>27</v>
      </c>
    </row>
    <row r="111" spans="1:16" s="54" customFormat="1" ht="18.75" customHeight="1">
      <c r="A111" s="55" t="s">
        <v>282</v>
      </c>
      <c r="B111" s="56" t="s">
        <v>287</v>
      </c>
      <c r="C111" s="45"/>
      <c r="D111" s="46" t="s">
        <v>288</v>
      </c>
      <c r="E111" s="47">
        <v>2</v>
      </c>
      <c r="F111" s="48"/>
      <c r="G111" s="58">
        <f t="shared" si="0"/>
        <v>0</v>
      </c>
      <c r="H111" s="50" t="s">
        <v>60</v>
      </c>
      <c r="I111" s="50"/>
      <c r="J111" s="51" t="s">
        <v>135</v>
      </c>
      <c r="K111" s="52" t="s">
        <v>26</v>
      </c>
      <c r="L111" s="51"/>
      <c r="M111" s="52" t="s">
        <v>26</v>
      </c>
      <c r="N111" s="51"/>
      <c r="O111" s="52"/>
      <c r="P111" s="53" t="s">
        <v>27</v>
      </c>
    </row>
    <row r="112" spans="1:16" s="54" customFormat="1" ht="18.75" customHeight="1">
      <c r="A112" s="55" t="s">
        <v>282</v>
      </c>
      <c r="B112" s="56" t="s">
        <v>289</v>
      </c>
      <c r="C112" s="45"/>
      <c r="D112" s="46" t="s">
        <v>290</v>
      </c>
      <c r="E112" s="47">
        <v>2</v>
      </c>
      <c r="F112" s="48"/>
      <c r="G112" s="58">
        <f t="shared" si="0"/>
        <v>0</v>
      </c>
      <c r="H112" s="50" t="s">
        <v>23</v>
      </c>
      <c r="I112" s="57" t="s">
        <v>35</v>
      </c>
      <c r="J112" s="51" t="s">
        <v>135</v>
      </c>
      <c r="K112" s="52" t="s">
        <v>26</v>
      </c>
      <c r="L112" s="51"/>
      <c r="M112" s="52"/>
      <c r="N112" s="51"/>
      <c r="O112" s="52"/>
      <c r="P112" s="53" t="s">
        <v>27</v>
      </c>
    </row>
    <row r="113" spans="1:16" s="54" customFormat="1" ht="18.75" customHeight="1">
      <c r="A113" s="55" t="s">
        <v>282</v>
      </c>
      <c r="B113" s="56" t="s">
        <v>291</v>
      </c>
      <c r="C113" s="45"/>
      <c r="D113" s="46" t="s">
        <v>292</v>
      </c>
      <c r="E113" s="47">
        <v>5</v>
      </c>
      <c r="F113" s="48"/>
      <c r="G113" s="58">
        <f t="shared" si="0"/>
        <v>0</v>
      </c>
      <c r="H113" s="50" t="s">
        <v>60</v>
      </c>
      <c r="I113" s="57"/>
      <c r="J113" s="51" t="s">
        <v>36</v>
      </c>
      <c r="K113" s="52" t="s">
        <v>26</v>
      </c>
      <c r="L113" s="51" t="s">
        <v>26</v>
      </c>
      <c r="M113" s="52"/>
      <c r="N113" s="51"/>
      <c r="O113" s="52"/>
      <c r="P113" s="53" t="s">
        <v>27</v>
      </c>
    </row>
    <row r="114" spans="1:16" ht="18" customHeight="1">
      <c r="A114" s="89" t="s">
        <v>293</v>
      </c>
      <c r="B114" s="90" t="s">
        <v>294</v>
      </c>
      <c r="C114" s="91"/>
      <c r="D114" s="92" t="s">
        <v>295</v>
      </c>
      <c r="E114" s="93">
        <v>2</v>
      </c>
      <c r="F114" s="48"/>
      <c r="G114" s="94">
        <f t="shared" si="0"/>
        <v>0</v>
      </c>
      <c r="H114" s="50" t="s">
        <v>296</v>
      </c>
      <c r="I114" s="95"/>
      <c r="J114" s="84" t="s">
        <v>51</v>
      </c>
      <c r="K114" s="85" t="s">
        <v>26</v>
      </c>
      <c r="L114" s="96"/>
      <c r="M114" s="85" t="s">
        <v>26</v>
      </c>
      <c r="N114" s="96"/>
      <c r="O114" s="85"/>
      <c r="P114" s="53" t="s">
        <v>27</v>
      </c>
    </row>
    <row r="115" spans="1:16" ht="18" customHeight="1">
      <c r="A115" s="91" t="s">
        <v>293</v>
      </c>
      <c r="B115" s="90" t="s">
        <v>297</v>
      </c>
      <c r="C115" s="91"/>
      <c r="D115" s="92" t="s">
        <v>298</v>
      </c>
      <c r="E115" s="93">
        <v>2.5</v>
      </c>
      <c r="F115" s="48"/>
      <c r="G115" s="94">
        <f t="shared" si="0"/>
        <v>0</v>
      </c>
      <c r="H115" s="50" t="s">
        <v>299</v>
      </c>
      <c r="I115" s="95"/>
      <c r="J115" s="96" t="s">
        <v>25</v>
      </c>
      <c r="K115" s="85" t="s">
        <v>26</v>
      </c>
      <c r="L115" s="96"/>
      <c r="M115" s="85"/>
      <c r="N115" s="96"/>
      <c r="O115" s="85"/>
      <c r="P115" s="53" t="s">
        <v>27</v>
      </c>
    </row>
    <row r="116" spans="1:16" s="54" customFormat="1" ht="18.75" customHeight="1">
      <c r="A116" s="45" t="s">
        <v>300</v>
      </c>
      <c r="B116" s="56" t="s">
        <v>301</v>
      </c>
      <c r="C116" s="45"/>
      <c r="D116" s="46" t="s">
        <v>302</v>
      </c>
      <c r="E116" s="47">
        <v>2</v>
      </c>
      <c r="F116" s="48"/>
      <c r="G116" s="58">
        <f t="shared" si="0"/>
        <v>0</v>
      </c>
      <c r="H116" s="50" t="s">
        <v>130</v>
      </c>
      <c r="I116" s="57" t="s">
        <v>35</v>
      </c>
      <c r="J116" s="51" t="s">
        <v>135</v>
      </c>
      <c r="K116" s="52" t="s">
        <v>26</v>
      </c>
      <c r="L116" s="51"/>
      <c r="M116" s="52"/>
      <c r="N116" s="51"/>
      <c r="O116" s="52"/>
      <c r="P116" s="53" t="s">
        <v>27</v>
      </c>
    </row>
    <row r="117" spans="1:16" s="54" customFormat="1" ht="18.75" customHeight="1">
      <c r="A117" s="45" t="s">
        <v>303</v>
      </c>
      <c r="B117" s="56" t="s">
        <v>304</v>
      </c>
      <c r="C117" s="45"/>
      <c r="D117" s="46" t="s">
        <v>305</v>
      </c>
      <c r="E117" s="47">
        <v>6</v>
      </c>
      <c r="F117" s="48"/>
      <c r="G117" s="58"/>
      <c r="H117" s="50" t="s">
        <v>306</v>
      </c>
      <c r="I117" s="57"/>
      <c r="J117" s="51" t="s">
        <v>25</v>
      </c>
      <c r="K117" s="52" t="s">
        <v>26</v>
      </c>
      <c r="L117" s="51"/>
      <c r="M117" s="52"/>
      <c r="N117" s="51"/>
      <c r="O117" s="52"/>
      <c r="P117" s="53" t="s">
        <v>27</v>
      </c>
    </row>
    <row r="118" spans="1:16" s="54" customFormat="1" ht="18.75" customHeight="1">
      <c r="A118" s="45" t="s">
        <v>303</v>
      </c>
      <c r="B118" s="56" t="s">
        <v>307</v>
      </c>
      <c r="C118" s="45"/>
      <c r="D118" s="46" t="s">
        <v>308</v>
      </c>
      <c r="E118" s="47">
        <v>5</v>
      </c>
      <c r="F118" s="48"/>
      <c r="G118" s="58">
        <f aca="true" t="shared" si="1" ref="G118:G170">IF(E118*F118=0,"",E118*F118)</f>
        <v>0</v>
      </c>
      <c r="H118" s="50" t="s">
        <v>60</v>
      </c>
      <c r="I118" s="57"/>
      <c r="J118" s="51" t="s">
        <v>25</v>
      </c>
      <c r="K118" s="52" t="s">
        <v>26</v>
      </c>
      <c r="L118" s="51"/>
      <c r="M118" s="52"/>
      <c r="N118" s="51"/>
      <c r="O118" s="52"/>
      <c r="P118" s="53" t="s">
        <v>27</v>
      </c>
    </row>
    <row r="119" spans="1:16" s="54" customFormat="1" ht="18.75" customHeight="1">
      <c r="A119" s="55" t="s">
        <v>303</v>
      </c>
      <c r="B119" s="56" t="s">
        <v>309</v>
      </c>
      <c r="C119" s="45"/>
      <c r="D119" s="46" t="s">
        <v>310</v>
      </c>
      <c r="E119" s="47">
        <v>5</v>
      </c>
      <c r="F119" s="48"/>
      <c r="G119" s="58">
        <f t="shared" si="1"/>
        <v>0</v>
      </c>
      <c r="H119" s="50" t="s">
        <v>60</v>
      </c>
      <c r="I119" s="57"/>
      <c r="J119" s="51" t="s">
        <v>25</v>
      </c>
      <c r="K119" s="52" t="s">
        <v>26</v>
      </c>
      <c r="L119" s="51"/>
      <c r="M119" s="52"/>
      <c r="N119" s="51"/>
      <c r="O119" s="52"/>
      <c r="P119" s="53" t="s">
        <v>27</v>
      </c>
    </row>
    <row r="120" spans="1:16" s="54" customFormat="1" ht="18.75" customHeight="1">
      <c r="A120" s="55" t="s">
        <v>303</v>
      </c>
      <c r="B120" s="56" t="s">
        <v>311</v>
      </c>
      <c r="C120" s="45"/>
      <c r="D120" s="46" t="s">
        <v>312</v>
      </c>
      <c r="E120" s="47">
        <v>6</v>
      </c>
      <c r="F120" s="48"/>
      <c r="G120" s="58">
        <f t="shared" si="1"/>
        <v>0</v>
      </c>
      <c r="H120" s="50" t="s">
        <v>60</v>
      </c>
      <c r="I120" s="50"/>
      <c r="J120" s="51" t="s">
        <v>25</v>
      </c>
      <c r="K120" s="52" t="s">
        <v>26</v>
      </c>
      <c r="L120" s="51"/>
      <c r="M120" s="52"/>
      <c r="N120" s="51"/>
      <c r="O120" s="52"/>
      <c r="P120" s="67" t="s">
        <v>27</v>
      </c>
    </row>
    <row r="121" spans="1:16" s="54" customFormat="1" ht="18.75" customHeight="1">
      <c r="A121" s="55" t="s">
        <v>313</v>
      </c>
      <c r="B121" s="56" t="s">
        <v>314</v>
      </c>
      <c r="C121" s="45"/>
      <c r="D121" s="46" t="s">
        <v>315</v>
      </c>
      <c r="E121" s="47">
        <v>6</v>
      </c>
      <c r="F121" s="48"/>
      <c r="G121" s="58">
        <f t="shared" si="1"/>
        <v>0</v>
      </c>
      <c r="H121" s="50" t="s">
        <v>30</v>
      </c>
      <c r="I121" s="57"/>
      <c r="J121" s="51" t="s">
        <v>58</v>
      </c>
      <c r="K121" s="52" t="s">
        <v>26</v>
      </c>
      <c r="L121" s="51" t="s">
        <v>26</v>
      </c>
      <c r="M121" s="52"/>
      <c r="N121" s="51"/>
      <c r="O121" s="52"/>
      <c r="P121" s="53" t="s">
        <v>27</v>
      </c>
    </row>
    <row r="122" spans="1:255" s="54" customFormat="1" ht="18.75" customHeight="1">
      <c r="A122" s="55" t="s">
        <v>316</v>
      </c>
      <c r="B122" s="56" t="s">
        <v>39</v>
      </c>
      <c r="C122" s="45" t="s">
        <v>317</v>
      </c>
      <c r="D122" s="46" t="s">
        <v>318</v>
      </c>
      <c r="E122" s="47">
        <v>6</v>
      </c>
      <c r="F122" s="48"/>
      <c r="G122" s="58">
        <f t="shared" si="1"/>
        <v>0</v>
      </c>
      <c r="H122" s="50" t="s">
        <v>23</v>
      </c>
      <c r="I122" s="57" t="s">
        <v>35</v>
      </c>
      <c r="J122" s="51" t="s">
        <v>221</v>
      </c>
      <c r="K122" s="52" t="s">
        <v>26</v>
      </c>
      <c r="L122" s="51"/>
      <c r="M122" s="52" t="s">
        <v>26</v>
      </c>
      <c r="N122" s="51"/>
      <c r="O122" s="52"/>
      <c r="P122" s="53" t="s">
        <v>27</v>
      </c>
      <c r="IU122" s="62"/>
    </row>
    <row r="123" spans="1:16" s="54" customFormat="1" ht="18.75" customHeight="1">
      <c r="A123" s="55" t="s">
        <v>316</v>
      </c>
      <c r="B123" s="56" t="s">
        <v>39</v>
      </c>
      <c r="C123" s="45" t="s">
        <v>319</v>
      </c>
      <c r="D123" s="46" t="s">
        <v>318</v>
      </c>
      <c r="E123" s="47">
        <v>6</v>
      </c>
      <c r="F123" s="48"/>
      <c r="G123" s="58">
        <f t="shared" si="1"/>
        <v>0</v>
      </c>
      <c r="H123" s="50" t="s">
        <v>88</v>
      </c>
      <c r="I123" s="57" t="s">
        <v>35</v>
      </c>
      <c r="J123" s="51" t="s">
        <v>221</v>
      </c>
      <c r="K123" s="52" t="s">
        <v>26</v>
      </c>
      <c r="L123" s="51"/>
      <c r="M123" s="52" t="s">
        <v>26</v>
      </c>
      <c r="N123" s="51"/>
      <c r="O123" s="52"/>
      <c r="P123" s="53" t="s">
        <v>27</v>
      </c>
    </row>
    <row r="124" spans="1:16" s="81" customFormat="1" ht="18.75" customHeight="1">
      <c r="A124" s="55" t="s">
        <v>316</v>
      </c>
      <c r="B124" s="73" t="s">
        <v>320</v>
      </c>
      <c r="C124" s="74" t="s">
        <v>321</v>
      </c>
      <c r="D124" s="72" t="s">
        <v>322</v>
      </c>
      <c r="E124" s="75">
        <v>6</v>
      </c>
      <c r="F124" s="48"/>
      <c r="G124" s="58">
        <f t="shared" si="1"/>
        <v>0</v>
      </c>
      <c r="H124" s="50" t="s">
        <v>23</v>
      </c>
      <c r="I124" s="50"/>
      <c r="J124" s="51" t="s">
        <v>221</v>
      </c>
      <c r="K124" s="52" t="s">
        <v>26</v>
      </c>
      <c r="L124" s="78"/>
      <c r="M124" s="52"/>
      <c r="N124" s="51"/>
      <c r="O124" s="52"/>
      <c r="P124" s="53" t="s">
        <v>27</v>
      </c>
    </row>
    <row r="125" spans="1:16" s="54" customFormat="1" ht="18.75" customHeight="1">
      <c r="A125" s="55" t="s">
        <v>316</v>
      </c>
      <c r="B125" s="56" t="s">
        <v>39</v>
      </c>
      <c r="C125" s="45" t="s">
        <v>323</v>
      </c>
      <c r="D125" s="46" t="s">
        <v>318</v>
      </c>
      <c r="E125" s="47">
        <v>6</v>
      </c>
      <c r="F125" s="48"/>
      <c r="G125" s="58">
        <f t="shared" si="1"/>
        <v>0</v>
      </c>
      <c r="H125" s="50" t="s">
        <v>23</v>
      </c>
      <c r="I125" s="57" t="s">
        <v>35</v>
      </c>
      <c r="J125" s="51" t="s">
        <v>221</v>
      </c>
      <c r="K125" s="52" t="s">
        <v>26</v>
      </c>
      <c r="L125" s="51"/>
      <c r="M125" s="52" t="s">
        <v>26</v>
      </c>
      <c r="N125" s="51"/>
      <c r="O125" s="52"/>
      <c r="P125" s="53" t="s">
        <v>27</v>
      </c>
    </row>
    <row r="126" spans="1:16" s="54" customFormat="1" ht="18.75" customHeight="1">
      <c r="A126" s="55" t="s">
        <v>316</v>
      </c>
      <c r="B126" s="56" t="s">
        <v>39</v>
      </c>
      <c r="C126" s="45" t="s">
        <v>324</v>
      </c>
      <c r="D126" s="46" t="s">
        <v>325</v>
      </c>
      <c r="E126" s="47">
        <v>6</v>
      </c>
      <c r="F126" s="48"/>
      <c r="G126" s="58">
        <f t="shared" si="1"/>
        <v>0</v>
      </c>
      <c r="H126" s="50" t="s">
        <v>23</v>
      </c>
      <c r="I126" s="57" t="s">
        <v>35</v>
      </c>
      <c r="J126" s="51" t="s">
        <v>221</v>
      </c>
      <c r="K126" s="52" t="s">
        <v>26</v>
      </c>
      <c r="L126" s="51"/>
      <c r="M126" s="52" t="s">
        <v>26</v>
      </c>
      <c r="N126" s="51"/>
      <c r="O126" s="52"/>
      <c r="P126" s="53" t="s">
        <v>27</v>
      </c>
    </row>
    <row r="127" spans="1:16" s="54" customFormat="1" ht="18.75" customHeight="1">
      <c r="A127" s="55" t="s">
        <v>316</v>
      </c>
      <c r="B127" s="56" t="s">
        <v>39</v>
      </c>
      <c r="C127" s="45" t="s">
        <v>326</v>
      </c>
      <c r="D127" s="46" t="s">
        <v>318</v>
      </c>
      <c r="E127" s="47">
        <v>6</v>
      </c>
      <c r="F127" s="48"/>
      <c r="G127" s="58">
        <f t="shared" si="1"/>
        <v>0</v>
      </c>
      <c r="H127" s="50" t="s">
        <v>23</v>
      </c>
      <c r="I127" s="57" t="s">
        <v>35</v>
      </c>
      <c r="J127" s="51" t="s">
        <v>221</v>
      </c>
      <c r="K127" s="52" t="s">
        <v>26</v>
      </c>
      <c r="L127" s="51"/>
      <c r="M127" s="52" t="s">
        <v>26</v>
      </c>
      <c r="N127" s="51"/>
      <c r="O127" s="52"/>
      <c r="P127" s="53" t="s">
        <v>27</v>
      </c>
    </row>
    <row r="128" spans="1:16" s="54" customFormat="1" ht="18.75" customHeight="1">
      <c r="A128" s="55" t="s">
        <v>316</v>
      </c>
      <c r="B128" s="56" t="s">
        <v>327</v>
      </c>
      <c r="C128" s="45"/>
      <c r="D128" s="46" t="s">
        <v>328</v>
      </c>
      <c r="E128" s="47">
        <v>6</v>
      </c>
      <c r="F128" s="48"/>
      <c r="G128" s="58">
        <f t="shared" si="1"/>
        <v>0</v>
      </c>
      <c r="H128" s="50" t="s">
        <v>23</v>
      </c>
      <c r="I128" s="57"/>
      <c r="J128" s="51" t="s">
        <v>221</v>
      </c>
      <c r="K128" s="52" t="s">
        <v>26</v>
      </c>
      <c r="L128" s="51"/>
      <c r="M128" s="52" t="s">
        <v>26</v>
      </c>
      <c r="N128" s="51"/>
      <c r="O128" s="52"/>
      <c r="P128" s="53" t="s">
        <v>27</v>
      </c>
    </row>
    <row r="129" spans="1:16" s="54" customFormat="1" ht="18.75" customHeight="1">
      <c r="A129" s="55" t="s">
        <v>329</v>
      </c>
      <c r="B129" s="56" t="s">
        <v>330</v>
      </c>
      <c r="C129" s="45" t="s">
        <v>331</v>
      </c>
      <c r="D129" s="46" t="s">
        <v>332</v>
      </c>
      <c r="E129" s="47">
        <v>7</v>
      </c>
      <c r="F129" s="48"/>
      <c r="G129" s="58">
        <f t="shared" si="1"/>
        <v>0</v>
      </c>
      <c r="H129" s="50" t="s">
        <v>333</v>
      </c>
      <c r="I129" s="57" t="s">
        <v>35</v>
      </c>
      <c r="J129" s="51" t="s">
        <v>221</v>
      </c>
      <c r="K129" s="52" t="s">
        <v>26</v>
      </c>
      <c r="L129" s="51" t="s">
        <v>26</v>
      </c>
      <c r="M129" s="52" t="s">
        <v>26</v>
      </c>
      <c r="N129" s="51"/>
      <c r="O129" s="52"/>
      <c r="P129" s="53" t="s">
        <v>27</v>
      </c>
    </row>
    <row r="130" spans="1:16" s="54" customFormat="1" ht="18.75" customHeight="1">
      <c r="A130" s="55" t="s">
        <v>329</v>
      </c>
      <c r="B130" s="56" t="s">
        <v>330</v>
      </c>
      <c r="C130" s="45" t="s">
        <v>334</v>
      </c>
      <c r="D130" s="46" t="s">
        <v>332</v>
      </c>
      <c r="E130" s="47">
        <v>7</v>
      </c>
      <c r="F130" s="48"/>
      <c r="G130" s="58">
        <f t="shared" si="1"/>
        <v>0</v>
      </c>
      <c r="H130" s="50" t="s">
        <v>88</v>
      </c>
      <c r="I130" s="57" t="s">
        <v>35</v>
      </c>
      <c r="J130" s="51" t="s">
        <v>221</v>
      </c>
      <c r="K130" s="52" t="s">
        <v>26</v>
      </c>
      <c r="L130" s="51" t="s">
        <v>26</v>
      </c>
      <c r="M130" s="52" t="s">
        <v>26</v>
      </c>
      <c r="N130" s="51"/>
      <c r="O130" s="52"/>
      <c r="P130" s="53" t="s">
        <v>27</v>
      </c>
    </row>
    <row r="131" spans="1:16" s="54" customFormat="1" ht="18.75" customHeight="1">
      <c r="A131" s="55" t="s">
        <v>329</v>
      </c>
      <c r="B131" s="56" t="s">
        <v>330</v>
      </c>
      <c r="C131" s="45" t="s">
        <v>335</v>
      </c>
      <c r="D131" s="46" t="s">
        <v>332</v>
      </c>
      <c r="E131" s="47">
        <v>7</v>
      </c>
      <c r="F131" s="48"/>
      <c r="G131" s="58">
        <f t="shared" si="1"/>
        <v>0</v>
      </c>
      <c r="H131" s="50" t="s">
        <v>88</v>
      </c>
      <c r="I131" s="57" t="s">
        <v>35</v>
      </c>
      <c r="J131" s="51" t="s">
        <v>221</v>
      </c>
      <c r="K131" s="52" t="s">
        <v>26</v>
      </c>
      <c r="L131" s="51" t="s">
        <v>26</v>
      </c>
      <c r="M131" s="52" t="s">
        <v>26</v>
      </c>
      <c r="N131" s="51"/>
      <c r="O131" s="52"/>
      <c r="P131" s="53" t="s">
        <v>27</v>
      </c>
    </row>
    <row r="132" spans="1:16" s="54" customFormat="1" ht="18.75" customHeight="1">
      <c r="A132" s="55" t="s">
        <v>329</v>
      </c>
      <c r="B132" s="56" t="s">
        <v>330</v>
      </c>
      <c r="C132" s="45" t="s">
        <v>336</v>
      </c>
      <c r="D132" s="46" t="s">
        <v>332</v>
      </c>
      <c r="E132" s="47">
        <v>7</v>
      </c>
      <c r="F132" s="48"/>
      <c r="G132" s="58">
        <f t="shared" si="1"/>
        <v>0</v>
      </c>
      <c r="H132" s="50" t="s">
        <v>88</v>
      </c>
      <c r="I132" s="57" t="s">
        <v>35</v>
      </c>
      <c r="J132" s="51" t="s">
        <v>221</v>
      </c>
      <c r="K132" s="52" t="s">
        <v>26</v>
      </c>
      <c r="L132" s="51" t="s">
        <v>26</v>
      </c>
      <c r="M132" s="52" t="s">
        <v>26</v>
      </c>
      <c r="N132" s="51"/>
      <c r="O132" s="52"/>
      <c r="P132" s="53" t="s">
        <v>27</v>
      </c>
    </row>
    <row r="133" spans="1:16" s="54" customFormat="1" ht="18.75" customHeight="1">
      <c r="A133" s="55" t="s">
        <v>329</v>
      </c>
      <c r="B133" s="56" t="s">
        <v>330</v>
      </c>
      <c r="C133" s="45" t="s">
        <v>337</v>
      </c>
      <c r="D133" s="46" t="s">
        <v>332</v>
      </c>
      <c r="E133" s="47">
        <v>7</v>
      </c>
      <c r="F133" s="48"/>
      <c r="G133" s="58">
        <f t="shared" si="1"/>
        <v>0</v>
      </c>
      <c r="H133" s="50" t="s">
        <v>88</v>
      </c>
      <c r="I133" s="57" t="s">
        <v>35</v>
      </c>
      <c r="J133" s="51" t="s">
        <v>221</v>
      </c>
      <c r="K133" s="52" t="s">
        <v>26</v>
      </c>
      <c r="L133" s="51" t="s">
        <v>26</v>
      </c>
      <c r="M133" s="52" t="s">
        <v>26</v>
      </c>
      <c r="N133" s="51"/>
      <c r="O133" s="52"/>
      <c r="P133" s="53" t="s">
        <v>27</v>
      </c>
    </row>
    <row r="134" spans="1:16" s="54" customFormat="1" ht="18.75" customHeight="1">
      <c r="A134" s="55" t="s">
        <v>338</v>
      </c>
      <c r="B134" s="56" t="s">
        <v>339</v>
      </c>
      <c r="C134" s="45"/>
      <c r="D134" s="46" t="s">
        <v>340</v>
      </c>
      <c r="E134" s="47">
        <v>6</v>
      </c>
      <c r="F134" s="48"/>
      <c r="G134" s="58">
        <f t="shared" si="1"/>
        <v>0</v>
      </c>
      <c r="H134" s="50" t="s">
        <v>88</v>
      </c>
      <c r="I134" s="57"/>
      <c r="J134" s="51" t="s">
        <v>25</v>
      </c>
      <c r="K134" s="52" t="s">
        <v>26</v>
      </c>
      <c r="L134" s="51" t="s">
        <v>26</v>
      </c>
      <c r="M134" s="52"/>
      <c r="N134" s="51"/>
      <c r="O134" s="52"/>
      <c r="P134" s="53" t="s">
        <v>27</v>
      </c>
    </row>
    <row r="135" spans="1:16" s="54" customFormat="1" ht="18.75" customHeight="1">
      <c r="A135" s="86" t="s">
        <v>341</v>
      </c>
      <c r="B135" s="73" t="s">
        <v>342</v>
      </c>
      <c r="C135" s="74" t="s">
        <v>343</v>
      </c>
      <c r="D135" s="72" t="s">
        <v>344</v>
      </c>
      <c r="E135" s="83">
        <v>6</v>
      </c>
      <c r="F135" s="48"/>
      <c r="G135" s="58">
        <f t="shared" si="1"/>
        <v>0</v>
      </c>
      <c r="H135" s="88" t="s">
        <v>60</v>
      </c>
      <c r="I135" s="50"/>
      <c r="J135" s="84" t="s">
        <v>58</v>
      </c>
      <c r="K135" s="85" t="s">
        <v>26</v>
      </c>
      <c r="L135" s="80" t="s">
        <v>26</v>
      </c>
      <c r="M135" s="85" t="s">
        <v>26</v>
      </c>
      <c r="N135" s="80"/>
      <c r="O135" s="85"/>
      <c r="P135" s="53" t="s">
        <v>27</v>
      </c>
    </row>
    <row r="136" spans="1:16" s="54" customFormat="1" ht="18.75" customHeight="1">
      <c r="A136" s="86" t="s">
        <v>341</v>
      </c>
      <c r="B136" s="73" t="s">
        <v>342</v>
      </c>
      <c r="C136" s="74" t="s">
        <v>345</v>
      </c>
      <c r="D136" s="72" t="s">
        <v>344</v>
      </c>
      <c r="E136" s="83">
        <v>6</v>
      </c>
      <c r="F136" s="48"/>
      <c r="G136" s="58">
        <f t="shared" si="1"/>
        <v>0</v>
      </c>
      <c r="H136" s="88" t="s">
        <v>60</v>
      </c>
      <c r="I136" s="50" t="s">
        <v>27</v>
      </c>
      <c r="J136" s="84" t="s">
        <v>58</v>
      </c>
      <c r="K136" s="85" t="s">
        <v>26</v>
      </c>
      <c r="L136" s="80" t="s">
        <v>26</v>
      </c>
      <c r="M136" s="85" t="s">
        <v>26</v>
      </c>
      <c r="N136" s="80"/>
      <c r="O136" s="85"/>
      <c r="P136" s="53" t="s">
        <v>27</v>
      </c>
    </row>
    <row r="137" spans="1:16" s="54" customFormat="1" ht="18.75" customHeight="1">
      <c r="A137" s="55" t="s">
        <v>346</v>
      </c>
      <c r="B137" s="56" t="s">
        <v>347</v>
      </c>
      <c r="C137" s="45" t="s">
        <v>348</v>
      </c>
      <c r="D137" s="46" t="s">
        <v>349</v>
      </c>
      <c r="E137" s="47">
        <v>7</v>
      </c>
      <c r="F137" s="48"/>
      <c r="G137" s="58">
        <f t="shared" si="1"/>
        <v>0</v>
      </c>
      <c r="H137" s="50" t="s">
        <v>88</v>
      </c>
      <c r="I137" s="57" t="s">
        <v>35</v>
      </c>
      <c r="J137" s="51" t="s">
        <v>221</v>
      </c>
      <c r="K137" s="52" t="s">
        <v>26</v>
      </c>
      <c r="L137" s="51"/>
      <c r="M137" s="52" t="s">
        <v>26</v>
      </c>
      <c r="N137" s="51"/>
      <c r="O137" s="52"/>
      <c r="P137" s="53" t="s">
        <v>27</v>
      </c>
    </row>
    <row r="138" spans="1:16" s="54" customFormat="1" ht="18.75" customHeight="1">
      <c r="A138" s="55" t="s">
        <v>350</v>
      </c>
      <c r="B138" s="56" t="s">
        <v>351</v>
      </c>
      <c r="C138" s="45" t="s">
        <v>352</v>
      </c>
      <c r="D138" s="46" t="s">
        <v>353</v>
      </c>
      <c r="E138" s="47">
        <v>5</v>
      </c>
      <c r="F138" s="48"/>
      <c r="G138" s="58">
        <f t="shared" si="1"/>
        <v>0</v>
      </c>
      <c r="H138" s="50" t="s">
        <v>23</v>
      </c>
      <c r="I138" s="57" t="s">
        <v>35</v>
      </c>
      <c r="J138" s="51" t="s">
        <v>58</v>
      </c>
      <c r="K138" s="52" t="s">
        <v>26</v>
      </c>
      <c r="L138" s="51"/>
      <c r="M138" s="52"/>
      <c r="N138" s="51"/>
      <c r="O138" s="52"/>
      <c r="P138" s="53" t="s">
        <v>27</v>
      </c>
    </row>
    <row r="139" spans="1:16" s="54" customFormat="1" ht="18.75" customHeight="1">
      <c r="A139" s="55" t="s">
        <v>350</v>
      </c>
      <c r="B139" s="56" t="s">
        <v>354</v>
      </c>
      <c r="C139" s="45" t="s">
        <v>355</v>
      </c>
      <c r="D139" s="46" t="s">
        <v>356</v>
      </c>
      <c r="E139" s="47">
        <v>5</v>
      </c>
      <c r="F139" s="48"/>
      <c r="G139" s="58">
        <f t="shared" si="1"/>
        <v>0</v>
      </c>
      <c r="H139" s="50" t="s">
        <v>88</v>
      </c>
      <c r="I139" s="57" t="s">
        <v>35</v>
      </c>
      <c r="J139" s="51" t="s">
        <v>58</v>
      </c>
      <c r="K139" s="52" t="s">
        <v>26</v>
      </c>
      <c r="L139" s="51" t="s">
        <v>26</v>
      </c>
      <c r="M139" s="52"/>
      <c r="N139" s="51"/>
      <c r="O139" s="52"/>
      <c r="P139" s="53" t="s">
        <v>27</v>
      </c>
    </row>
    <row r="140" spans="1:16" s="54" customFormat="1" ht="18.75" customHeight="1">
      <c r="A140" s="55" t="s">
        <v>350</v>
      </c>
      <c r="B140" s="56" t="s">
        <v>357</v>
      </c>
      <c r="C140" s="45" t="s">
        <v>358</v>
      </c>
      <c r="D140" s="46" t="s">
        <v>356</v>
      </c>
      <c r="E140" s="47">
        <v>5</v>
      </c>
      <c r="F140" s="48"/>
      <c r="G140" s="58">
        <f t="shared" si="1"/>
        <v>0</v>
      </c>
      <c r="H140" s="50" t="s">
        <v>23</v>
      </c>
      <c r="I140" s="57"/>
      <c r="J140" s="51" t="s">
        <v>58</v>
      </c>
      <c r="K140" s="52" t="s">
        <v>26</v>
      </c>
      <c r="L140" s="51" t="s">
        <v>26</v>
      </c>
      <c r="M140" s="52"/>
      <c r="N140" s="51"/>
      <c r="O140" s="52"/>
      <c r="P140" s="53" t="s">
        <v>27</v>
      </c>
    </row>
    <row r="141" spans="1:16" s="54" customFormat="1" ht="18.75" customHeight="1">
      <c r="A141" s="86" t="s">
        <v>350</v>
      </c>
      <c r="B141" s="73" t="s">
        <v>98</v>
      </c>
      <c r="C141" s="74" t="s">
        <v>359</v>
      </c>
      <c r="D141" s="72" t="s">
        <v>360</v>
      </c>
      <c r="E141" s="83">
        <v>5</v>
      </c>
      <c r="F141" s="48"/>
      <c r="G141" s="58">
        <f t="shared" si="1"/>
        <v>0</v>
      </c>
      <c r="H141" s="88" t="s">
        <v>60</v>
      </c>
      <c r="I141" s="50" t="s">
        <v>27</v>
      </c>
      <c r="J141" s="84" t="s">
        <v>150</v>
      </c>
      <c r="K141" s="85" t="s">
        <v>26</v>
      </c>
      <c r="L141" s="80"/>
      <c r="M141" s="85"/>
      <c r="N141" s="80"/>
      <c r="O141" s="85"/>
      <c r="P141" s="53" t="s">
        <v>27</v>
      </c>
    </row>
    <row r="142" spans="1:16" s="54" customFormat="1" ht="18.75" customHeight="1">
      <c r="A142" s="86" t="s">
        <v>350</v>
      </c>
      <c r="B142" s="73" t="s">
        <v>351</v>
      </c>
      <c r="C142" s="74"/>
      <c r="D142" s="72" t="s">
        <v>360</v>
      </c>
      <c r="E142" s="83">
        <v>5</v>
      </c>
      <c r="F142" s="48"/>
      <c r="G142" s="58">
        <f t="shared" si="1"/>
        <v>0</v>
      </c>
      <c r="H142" s="88" t="s">
        <v>60</v>
      </c>
      <c r="I142" s="57"/>
      <c r="J142" s="84" t="s">
        <v>150</v>
      </c>
      <c r="K142" s="85" t="s">
        <v>26</v>
      </c>
      <c r="L142" s="80"/>
      <c r="M142" s="85"/>
      <c r="N142" s="80"/>
      <c r="O142" s="85"/>
      <c r="P142" s="53" t="s">
        <v>27</v>
      </c>
    </row>
    <row r="143" spans="1:16" s="54" customFormat="1" ht="18.75" customHeight="1">
      <c r="A143" s="86" t="s">
        <v>350</v>
      </c>
      <c r="B143" s="73" t="s">
        <v>361</v>
      </c>
      <c r="C143" s="74"/>
      <c r="D143" s="72" t="s">
        <v>360</v>
      </c>
      <c r="E143" s="83">
        <v>5</v>
      </c>
      <c r="F143" s="48"/>
      <c r="G143" s="58">
        <f t="shared" si="1"/>
        <v>0</v>
      </c>
      <c r="H143" s="50" t="s">
        <v>88</v>
      </c>
      <c r="I143" s="50"/>
      <c r="J143" s="84" t="s">
        <v>150</v>
      </c>
      <c r="K143" s="85" t="s">
        <v>26</v>
      </c>
      <c r="L143" s="80"/>
      <c r="M143" s="85"/>
      <c r="N143" s="80"/>
      <c r="O143" s="85"/>
      <c r="P143" s="53" t="s">
        <v>27</v>
      </c>
    </row>
    <row r="144" spans="1:16" s="54" customFormat="1" ht="18.75" customHeight="1">
      <c r="A144" s="86" t="s">
        <v>350</v>
      </c>
      <c r="B144" s="73" t="s">
        <v>362</v>
      </c>
      <c r="C144" s="74"/>
      <c r="D144" s="72" t="s">
        <v>360</v>
      </c>
      <c r="E144" s="83">
        <v>5</v>
      </c>
      <c r="F144" s="48"/>
      <c r="G144" s="58">
        <f t="shared" si="1"/>
        <v>0</v>
      </c>
      <c r="H144" s="88" t="s">
        <v>60</v>
      </c>
      <c r="I144" s="50"/>
      <c r="J144" s="84" t="s">
        <v>150</v>
      </c>
      <c r="K144" s="85" t="s">
        <v>26</v>
      </c>
      <c r="L144" s="80"/>
      <c r="M144" s="85"/>
      <c r="N144" s="80"/>
      <c r="O144" s="85"/>
      <c r="P144" s="53" t="s">
        <v>27</v>
      </c>
    </row>
    <row r="145" spans="1:16" s="54" customFormat="1" ht="18.75" customHeight="1">
      <c r="A145" s="55" t="s">
        <v>363</v>
      </c>
      <c r="B145" s="56" t="s">
        <v>258</v>
      </c>
      <c r="C145" s="45"/>
      <c r="D145" s="46" t="s">
        <v>364</v>
      </c>
      <c r="E145" s="47">
        <v>5</v>
      </c>
      <c r="F145" s="48"/>
      <c r="G145" s="58">
        <f t="shared" si="1"/>
        <v>0</v>
      </c>
      <c r="H145" s="50" t="s">
        <v>23</v>
      </c>
      <c r="I145" s="57" t="s">
        <v>35</v>
      </c>
      <c r="J145" s="51" t="s">
        <v>51</v>
      </c>
      <c r="K145" s="52" t="s">
        <v>26</v>
      </c>
      <c r="L145" s="51" t="s">
        <v>26</v>
      </c>
      <c r="M145" s="52" t="s">
        <v>26</v>
      </c>
      <c r="N145" s="51"/>
      <c r="O145" s="52"/>
      <c r="P145" s="53" t="s">
        <v>27</v>
      </c>
    </row>
    <row r="146" spans="1:16" s="54" customFormat="1" ht="18.75" customHeight="1">
      <c r="A146" s="55" t="s">
        <v>365</v>
      </c>
      <c r="B146" s="56" t="s">
        <v>204</v>
      </c>
      <c r="C146" s="45"/>
      <c r="D146" s="46" t="s">
        <v>366</v>
      </c>
      <c r="E146" s="47">
        <v>7</v>
      </c>
      <c r="F146" s="48"/>
      <c r="G146" s="58">
        <f t="shared" si="1"/>
        <v>0</v>
      </c>
      <c r="H146" s="50" t="s">
        <v>23</v>
      </c>
      <c r="I146" s="57"/>
      <c r="J146" s="51" t="s">
        <v>25</v>
      </c>
      <c r="K146" s="52" t="s">
        <v>26</v>
      </c>
      <c r="L146" s="51"/>
      <c r="M146" s="52"/>
      <c r="N146" s="51"/>
      <c r="O146" s="52"/>
      <c r="P146" s="53" t="s">
        <v>27</v>
      </c>
    </row>
    <row r="147" spans="1:16" s="54" customFormat="1" ht="18.75" customHeight="1">
      <c r="A147" s="45" t="s">
        <v>367</v>
      </c>
      <c r="B147" s="56" t="s">
        <v>368</v>
      </c>
      <c r="C147" s="45"/>
      <c r="D147" s="46" t="s">
        <v>369</v>
      </c>
      <c r="E147" s="47">
        <v>5</v>
      </c>
      <c r="F147" s="48"/>
      <c r="G147" s="58">
        <f t="shared" si="1"/>
        <v>0</v>
      </c>
      <c r="H147" s="50" t="s">
        <v>88</v>
      </c>
      <c r="I147" s="57"/>
      <c r="J147" s="51" t="s">
        <v>25</v>
      </c>
      <c r="K147" s="52" t="s">
        <v>26</v>
      </c>
      <c r="L147" s="51"/>
      <c r="M147" s="52" t="s">
        <v>26</v>
      </c>
      <c r="N147" s="51"/>
      <c r="O147" s="52"/>
      <c r="P147" s="53" t="s">
        <v>27</v>
      </c>
    </row>
    <row r="148" spans="1:16" s="54" customFormat="1" ht="18.75" customHeight="1">
      <c r="A148" s="55" t="s">
        <v>367</v>
      </c>
      <c r="B148" s="56" t="s">
        <v>370</v>
      </c>
      <c r="C148" s="45"/>
      <c r="D148" s="46" t="s">
        <v>371</v>
      </c>
      <c r="E148" s="47">
        <v>9</v>
      </c>
      <c r="F148" s="48"/>
      <c r="G148" s="58">
        <f t="shared" si="1"/>
        <v>0</v>
      </c>
      <c r="H148" s="50" t="s">
        <v>88</v>
      </c>
      <c r="I148" s="57" t="s">
        <v>35</v>
      </c>
      <c r="J148" s="51" t="s">
        <v>51</v>
      </c>
      <c r="K148" s="52" t="s">
        <v>26</v>
      </c>
      <c r="L148" s="51"/>
      <c r="M148" s="52" t="s">
        <v>26</v>
      </c>
      <c r="N148" s="51"/>
      <c r="O148" s="52"/>
      <c r="P148" s="53" t="s">
        <v>27</v>
      </c>
    </row>
    <row r="149" spans="1:16" s="54" customFormat="1" ht="18.75" customHeight="1">
      <c r="A149" s="55" t="s">
        <v>372</v>
      </c>
      <c r="B149" s="56" t="s">
        <v>373</v>
      </c>
      <c r="C149" s="45"/>
      <c r="D149" s="46" t="s">
        <v>374</v>
      </c>
      <c r="E149" s="47">
        <v>12</v>
      </c>
      <c r="F149" s="48"/>
      <c r="G149" s="58">
        <f t="shared" si="1"/>
        <v>0</v>
      </c>
      <c r="H149" s="50" t="s">
        <v>23</v>
      </c>
      <c r="I149" s="57" t="s">
        <v>35</v>
      </c>
      <c r="J149" s="51" t="s">
        <v>51</v>
      </c>
      <c r="K149" s="52" t="s">
        <v>26</v>
      </c>
      <c r="L149" s="51"/>
      <c r="M149" s="52" t="s">
        <v>26</v>
      </c>
      <c r="N149" s="51"/>
      <c r="O149" s="52"/>
      <c r="P149" s="53" t="s">
        <v>27</v>
      </c>
    </row>
    <row r="150" spans="1:16" s="54" customFormat="1" ht="18.75" customHeight="1">
      <c r="A150" s="55" t="s">
        <v>375</v>
      </c>
      <c r="B150" s="56" t="s">
        <v>204</v>
      </c>
      <c r="C150" s="45" t="s">
        <v>376</v>
      </c>
      <c r="D150" s="46" t="s">
        <v>377</v>
      </c>
      <c r="E150" s="47">
        <v>5</v>
      </c>
      <c r="F150" s="48"/>
      <c r="G150" s="58">
        <f t="shared" si="1"/>
        <v>0</v>
      </c>
      <c r="H150" s="50" t="s">
        <v>60</v>
      </c>
      <c r="I150" s="57" t="s">
        <v>35</v>
      </c>
      <c r="J150" s="51" t="s">
        <v>58</v>
      </c>
      <c r="K150" s="52" t="s">
        <v>26</v>
      </c>
      <c r="L150" s="51" t="s">
        <v>26</v>
      </c>
      <c r="M150" s="52"/>
      <c r="N150" s="51"/>
      <c r="O150" s="52"/>
      <c r="P150" s="53" t="s">
        <v>27</v>
      </c>
    </row>
    <row r="151" spans="1:16" s="54" customFormat="1" ht="18.75" customHeight="1">
      <c r="A151" s="55" t="s">
        <v>375</v>
      </c>
      <c r="B151" s="56" t="s">
        <v>378</v>
      </c>
      <c r="C151" s="45"/>
      <c r="D151" s="46" t="s">
        <v>377</v>
      </c>
      <c r="E151" s="47">
        <v>5</v>
      </c>
      <c r="F151" s="48"/>
      <c r="G151" s="58">
        <f t="shared" si="1"/>
        <v>0</v>
      </c>
      <c r="H151" s="50" t="s">
        <v>88</v>
      </c>
      <c r="I151" s="57"/>
      <c r="J151" s="51" t="s">
        <v>58</v>
      </c>
      <c r="K151" s="52" t="s">
        <v>26</v>
      </c>
      <c r="L151" s="51" t="s">
        <v>26</v>
      </c>
      <c r="M151" s="52"/>
      <c r="N151" s="51"/>
      <c r="O151" s="52"/>
      <c r="P151" s="53" t="s">
        <v>27</v>
      </c>
    </row>
    <row r="152" spans="1:16" s="54" customFormat="1" ht="18.75" customHeight="1">
      <c r="A152" s="55" t="s">
        <v>375</v>
      </c>
      <c r="B152" s="56" t="s">
        <v>379</v>
      </c>
      <c r="C152" s="45"/>
      <c r="D152" s="46" t="s">
        <v>377</v>
      </c>
      <c r="E152" s="47">
        <v>5</v>
      </c>
      <c r="F152" s="48"/>
      <c r="G152" s="58">
        <f t="shared" si="1"/>
        <v>0</v>
      </c>
      <c r="H152" s="50" t="s">
        <v>60</v>
      </c>
      <c r="I152" s="57" t="s">
        <v>35</v>
      </c>
      <c r="J152" s="51" t="s">
        <v>58</v>
      </c>
      <c r="K152" s="52" t="s">
        <v>26</v>
      </c>
      <c r="L152" s="51" t="s">
        <v>26</v>
      </c>
      <c r="M152" s="52"/>
      <c r="N152" s="51"/>
      <c r="O152" s="52"/>
      <c r="P152" s="53" t="s">
        <v>27</v>
      </c>
    </row>
    <row r="153" spans="1:16" s="54" customFormat="1" ht="18.75" customHeight="1">
      <c r="A153" s="55" t="s">
        <v>375</v>
      </c>
      <c r="B153" s="56" t="s">
        <v>380</v>
      </c>
      <c r="C153" s="45"/>
      <c r="D153" s="46" t="s">
        <v>377</v>
      </c>
      <c r="E153" s="47">
        <v>5</v>
      </c>
      <c r="F153" s="48"/>
      <c r="G153" s="58">
        <f t="shared" si="1"/>
        <v>0</v>
      </c>
      <c r="H153" s="50" t="s">
        <v>60</v>
      </c>
      <c r="I153" s="57"/>
      <c r="J153" s="51" t="s">
        <v>58</v>
      </c>
      <c r="K153" s="52" t="s">
        <v>26</v>
      </c>
      <c r="L153" s="51" t="s">
        <v>26</v>
      </c>
      <c r="M153" s="52"/>
      <c r="N153" s="51"/>
      <c r="O153" s="52"/>
      <c r="P153" s="53" t="s">
        <v>27</v>
      </c>
    </row>
    <row r="154" spans="1:16" s="54" customFormat="1" ht="18.75" customHeight="1">
      <c r="A154" s="55" t="s">
        <v>375</v>
      </c>
      <c r="B154" s="56" t="s">
        <v>381</v>
      </c>
      <c r="C154" s="45"/>
      <c r="D154" s="46" t="s">
        <v>377</v>
      </c>
      <c r="E154" s="47">
        <v>5</v>
      </c>
      <c r="F154" s="48"/>
      <c r="G154" s="58">
        <f t="shared" si="1"/>
        <v>0</v>
      </c>
      <c r="H154" s="50" t="s">
        <v>60</v>
      </c>
      <c r="I154" s="57"/>
      <c r="J154" s="51" t="s">
        <v>58</v>
      </c>
      <c r="K154" s="52" t="s">
        <v>26</v>
      </c>
      <c r="L154" s="51" t="s">
        <v>26</v>
      </c>
      <c r="M154" s="52"/>
      <c r="N154" s="51"/>
      <c r="O154" s="52"/>
      <c r="P154" s="53" t="s">
        <v>27</v>
      </c>
    </row>
    <row r="155" spans="1:16" s="54" customFormat="1" ht="17.25" customHeight="1">
      <c r="A155" s="55" t="s">
        <v>375</v>
      </c>
      <c r="B155" s="56" t="s">
        <v>382</v>
      </c>
      <c r="C155" s="45"/>
      <c r="D155" s="46" t="s">
        <v>377</v>
      </c>
      <c r="E155" s="47">
        <v>5</v>
      </c>
      <c r="F155" s="48"/>
      <c r="G155" s="58">
        <f t="shared" si="1"/>
        <v>0</v>
      </c>
      <c r="H155" s="50" t="s">
        <v>130</v>
      </c>
      <c r="I155" s="57"/>
      <c r="J155" s="51" t="s">
        <v>58</v>
      </c>
      <c r="K155" s="52" t="s">
        <v>26</v>
      </c>
      <c r="L155" s="51" t="s">
        <v>26</v>
      </c>
      <c r="M155" s="52"/>
      <c r="N155" s="51"/>
      <c r="O155" s="52"/>
      <c r="P155" s="53" t="s">
        <v>27</v>
      </c>
    </row>
    <row r="156" spans="1:16" s="54" customFormat="1" ht="17.25" customHeight="1">
      <c r="A156" s="55" t="s">
        <v>375</v>
      </c>
      <c r="B156" s="56" t="s">
        <v>383</v>
      </c>
      <c r="C156" s="45"/>
      <c r="D156" s="46" t="s">
        <v>377</v>
      </c>
      <c r="E156" s="47">
        <v>5</v>
      </c>
      <c r="F156" s="48"/>
      <c r="G156" s="58">
        <f t="shared" si="1"/>
        <v>0</v>
      </c>
      <c r="H156" s="50" t="s">
        <v>130</v>
      </c>
      <c r="I156" s="57" t="s">
        <v>35</v>
      </c>
      <c r="J156" s="51" t="s">
        <v>58</v>
      </c>
      <c r="K156" s="52" t="s">
        <v>26</v>
      </c>
      <c r="L156" s="51" t="s">
        <v>26</v>
      </c>
      <c r="M156" s="52"/>
      <c r="N156" s="51"/>
      <c r="O156" s="52"/>
      <c r="P156" s="53" t="s">
        <v>27</v>
      </c>
    </row>
    <row r="157" spans="1:16" s="54" customFormat="1" ht="17.25" customHeight="1">
      <c r="A157" s="55" t="s">
        <v>384</v>
      </c>
      <c r="B157" s="56" t="s">
        <v>204</v>
      </c>
      <c r="C157" s="45" t="s">
        <v>385</v>
      </c>
      <c r="D157" s="46" t="s">
        <v>377</v>
      </c>
      <c r="E157" s="47">
        <v>5</v>
      </c>
      <c r="F157" s="48"/>
      <c r="G157" s="58">
        <f t="shared" si="1"/>
        <v>0</v>
      </c>
      <c r="H157" s="50" t="s">
        <v>386</v>
      </c>
      <c r="I157" s="57"/>
      <c r="J157" s="51" t="s">
        <v>58</v>
      </c>
      <c r="K157" s="52" t="s">
        <v>26</v>
      </c>
      <c r="L157" s="51" t="s">
        <v>26</v>
      </c>
      <c r="M157" s="52"/>
      <c r="N157" s="51"/>
      <c r="O157" s="52"/>
      <c r="P157" s="53" t="s">
        <v>27</v>
      </c>
    </row>
    <row r="158" spans="1:16" s="54" customFormat="1" ht="17.25" customHeight="1">
      <c r="A158" s="55" t="s">
        <v>127</v>
      </c>
      <c r="B158" s="56"/>
      <c r="C158" s="45" t="s">
        <v>387</v>
      </c>
      <c r="D158" s="46" t="s">
        <v>129</v>
      </c>
      <c r="E158" s="47">
        <v>5</v>
      </c>
      <c r="F158" s="48"/>
      <c r="G158" s="58">
        <f t="shared" si="1"/>
        <v>0</v>
      </c>
      <c r="H158" s="50" t="s">
        <v>130</v>
      </c>
      <c r="I158" s="57"/>
      <c r="J158" s="51" t="s">
        <v>58</v>
      </c>
      <c r="K158" s="52" t="s">
        <v>26</v>
      </c>
      <c r="L158" s="51"/>
      <c r="M158" s="52"/>
      <c r="N158" s="51"/>
      <c r="O158" s="52"/>
      <c r="P158" s="53" t="s">
        <v>27</v>
      </c>
    </row>
    <row r="159" spans="1:16" s="54" customFormat="1" ht="17.25" customHeight="1">
      <c r="A159" s="55" t="s">
        <v>127</v>
      </c>
      <c r="B159" s="56"/>
      <c r="C159" s="45" t="s">
        <v>388</v>
      </c>
      <c r="D159" s="46" t="s">
        <v>129</v>
      </c>
      <c r="E159" s="47">
        <v>5</v>
      </c>
      <c r="F159" s="48"/>
      <c r="G159" s="58">
        <f t="shared" si="1"/>
        <v>0</v>
      </c>
      <c r="H159" s="50" t="s">
        <v>130</v>
      </c>
      <c r="I159" s="57" t="s">
        <v>35</v>
      </c>
      <c r="J159" s="51" t="s">
        <v>58</v>
      </c>
      <c r="K159" s="52" t="s">
        <v>26</v>
      </c>
      <c r="L159" s="51"/>
      <c r="M159" s="52"/>
      <c r="N159" s="51"/>
      <c r="O159" s="52"/>
      <c r="P159" s="53" t="s">
        <v>27</v>
      </c>
    </row>
    <row r="160" spans="1:16" s="54" customFormat="1" ht="18.75" customHeight="1">
      <c r="A160" s="55" t="s">
        <v>127</v>
      </c>
      <c r="B160" s="56"/>
      <c r="C160" s="45" t="s">
        <v>389</v>
      </c>
      <c r="D160" s="46" t="s">
        <v>129</v>
      </c>
      <c r="E160" s="47">
        <v>5</v>
      </c>
      <c r="F160" s="48"/>
      <c r="G160" s="58">
        <f t="shared" si="1"/>
        <v>0</v>
      </c>
      <c r="H160" s="50" t="s">
        <v>130</v>
      </c>
      <c r="I160" s="57" t="s">
        <v>35</v>
      </c>
      <c r="J160" s="51" t="s">
        <v>58</v>
      </c>
      <c r="K160" s="52" t="s">
        <v>26</v>
      </c>
      <c r="L160" s="51"/>
      <c r="M160" s="52"/>
      <c r="N160" s="51"/>
      <c r="O160" s="52"/>
      <c r="P160" s="53" t="s">
        <v>27</v>
      </c>
    </row>
    <row r="161" spans="1:16" s="54" customFormat="1" ht="18.75" customHeight="1">
      <c r="A161" s="55" t="s">
        <v>390</v>
      </c>
      <c r="B161" s="56" t="s">
        <v>391</v>
      </c>
      <c r="C161" s="45" t="s">
        <v>392</v>
      </c>
      <c r="D161" s="46" t="s">
        <v>393</v>
      </c>
      <c r="E161" s="47">
        <v>6</v>
      </c>
      <c r="F161" s="48"/>
      <c r="G161" s="58">
        <f t="shared" si="1"/>
        <v>0</v>
      </c>
      <c r="H161" s="50" t="s">
        <v>130</v>
      </c>
      <c r="I161" s="57" t="s">
        <v>35</v>
      </c>
      <c r="J161" s="51" t="s">
        <v>58</v>
      </c>
      <c r="K161" s="52" t="s">
        <v>26</v>
      </c>
      <c r="L161" s="51" t="s">
        <v>26</v>
      </c>
      <c r="M161" s="52"/>
      <c r="N161" s="51"/>
      <c r="O161" s="52"/>
      <c r="P161" s="53" t="s">
        <v>27</v>
      </c>
    </row>
    <row r="162" spans="1:16" s="54" customFormat="1" ht="18.75" customHeight="1">
      <c r="A162" s="55" t="s">
        <v>394</v>
      </c>
      <c r="B162" s="56" t="s">
        <v>42</v>
      </c>
      <c r="C162" s="45"/>
      <c r="D162" s="46" t="s">
        <v>395</v>
      </c>
      <c r="E162" s="47">
        <v>6</v>
      </c>
      <c r="F162" s="48"/>
      <c r="G162" s="58">
        <f t="shared" si="1"/>
        <v>0</v>
      </c>
      <c r="H162" s="50" t="s">
        <v>57</v>
      </c>
      <c r="I162" s="57"/>
      <c r="J162" s="51" t="s">
        <v>25</v>
      </c>
      <c r="K162" s="52" t="s">
        <v>26</v>
      </c>
      <c r="L162" s="51" t="s">
        <v>26</v>
      </c>
      <c r="M162" s="52"/>
      <c r="N162" s="51"/>
      <c r="O162" s="52"/>
      <c r="P162" s="53" t="s">
        <v>27</v>
      </c>
    </row>
    <row r="163" spans="1:16" ht="18" customHeight="1">
      <c r="A163" s="89" t="s">
        <v>396</v>
      </c>
      <c r="B163" s="90" t="s">
        <v>397</v>
      </c>
      <c r="C163" s="91"/>
      <c r="D163" s="92" t="s">
        <v>398</v>
      </c>
      <c r="E163" s="93">
        <v>5</v>
      </c>
      <c r="F163" s="48"/>
      <c r="G163" s="94">
        <f t="shared" si="1"/>
        <v>0</v>
      </c>
      <c r="H163" s="50" t="s">
        <v>399</v>
      </c>
      <c r="I163" s="95"/>
      <c r="J163" s="96" t="s">
        <v>25</v>
      </c>
      <c r="K163" s="85" t="s">
        <v>26</v>
      </c>
      <c r="L163" s="96"/>
      <c r="M163" s="85"/>
      <c r="N163" s="96"/>
      <c r="O163" s="85"/>
      <c r="P163" s="53" t="s">
        <v>27</v>
      </c>
    </row>
    <row r="164" spans="1:16" s="54" customFormat="1" ht="18" customHeight="1">
      <c r="A164" s="55" t="s">
        <v>400</v>
      </c>
      <c r="B164" s="56" t="s">
        <v>401</v>
      </c>
      <c r="C164" s="45" t="s">
        <v>402</v>
      </c>
      <c r="D164" s="46" t="s">
        <v>403</v>
      </c>
      <c r="E164" s="47">
        <v>9</v>
      </c>
      <c r="F164" s="48"/>
      <c r="G164" s="58">
        <f t="shared" si="1"/>
        <v>0</v>
      </c>
      <c r="H164" s="50" t="s">
        <v>60</v>
      </c>
      <c r="I164" s="57" t="s">
        <v>35</v>
      </c>
      <c r="J164" s="51" t="s">
        <v>58</v>
      </c>
      <c r="K164" s="52" t="s">
        <v>26</v>
      </c>
      <c r="L164" s="51"/>
      <c r="M164" s="52"/>
      <c r="N164" s="51"/>
      <c r="O164" s="52"/>
      <c r="P164" s="53" t="s">
        <v>27</v>
      </c>
    </row>
    <row r="165" spans="1:16" s="54" customFormat="1" ht="18" customHeight="1">
      <c r="A165" s="55" t="s">
        <v>400</v>
      </c>
      <c r="B165" s="56" t="s">
        <v>404</v>
      </c>
      <c r="C165" s="45"/>
      <c r="D165" s="46" t="s">
        <v>405</v>
      </c>
      <c r="E165" s="47">
        <v>6</v>
      </c>
      <c r="F165" s="48"/>
      <c r="G165" s="58">
        <f t="shared" si="1"/>
        <v>0</v>
      </c>
      <c r="H165" s="50" t="s">
        <v>60</v>
      </c>
      <c r="I165" s="57" t="s">
        <v>35</v>
      </c>
      <c r="J165" s="51" t="s">
        <v>58</v>
      </c>
      <c r="K165" s="52" t="s">
        <v>26</v>
      </c>
      <c r="L165" s="51"/>
      <c r="M165" s="52"/>
      <c r="N165" s="51"/>
      <c r="O165" s="52"/>
      <c r="P165" s="53" t="s">
        <v>27</v>
      </c>
    </row>
    <row r="166" spans="1:16" s="54" customFormat="1" ht="18" customHeight="1">
      <c r="A166" s="55" t="s">
        <v>400</v>
      </c>
      <c r="B166" s="56" t="s">
        <v>401</v>
      </c>
      <c r="C166" s="45"/>
      <c r="D166" s="46" t="s">
        <v>405</v>
      </c>
      <c r="E166" s="47">
        <v>6</v>
      </c>
      <c r="F166" s="48"/>
      <c r="G166" s="58">
        <f t="shared" si="1"/>
        <v>0</v>
      </c>
      <c r="H166" s="50" t="s">
        <v>23</v>
      </c>
      <c r="I166" s="57" t="s">
        <v>35</v>
      </c>
      <c r="J166" s="51" t="s">
        <v>58</v>
      </c>
      <c r="K166" s="52" t="s">
        <v>26</v>
      </c>
      <c r="L166" s="51"/>
      <c r="M166" s="52"/>
      <c r="N166" s="51"/>
      <c r="O166" s="52"/>
      <c r="P166" s="53" t="s">
        <v>27</v>
      </c>
    </row>
    <row r="167" spans="1:16" s="54" customFormat="1" ht="18" customHeight="1">
      <c r="A167" s="45" t="s">
        <v>400</v>
      </c>
      <c r="B167" s="56" t="s">
        <v>406</v>
      </c>
      <c r="C167" s="45"/>
      <c r="D167" s="46" t="s">
        <v>407</v>
      </c>
      <c r="E167" s="47">
        <v>8</v>
      </c>
      <c r="F167" s="48"/>
      <c r="G167" s="58">
        <f t="shared" si="1"/>
        <v>0</v>
      </c>
      <c r="H167" s="50" t="s">
        <v>57</v>
      </c>
      <c r="I167" s="57"/>
      <c r="J167" s="51" t="s">
        <v>58</v>
      </c>
      <c r="K167" s="52" t="s">
        <v>26</v>
      </c>
      <c r="L167" s="51"/>
      <c r="M167" s="52"/>
      <c r="N167" s="51" t="s">
        <v>26</v>
      </c>
      <c r="O167" s="52"/>
      <c r="P167" s="53" t="s">
        <v>27</v>
      </c>
    </row>
    <row r="168" spans="1:16" s="54" customFormat="1" ht="18" customHeight="1">
      <c r="A168" s="86" t="s">
        <v>408</v>
      </c>
      <c r="B168" s="73"/>
      <c r="C168" s="74" t="s">
        <v>409</v>
      </c>
      <c r="D168" s="97" t="s">
        <v>410</v>
      </c>
      <c r="E168" s="83">
        <v>6</v>
      </c>
      <c r="F168" s="48"/>
      <c r="G168" s="58">
        <f t="shared" si="1"/>
        <v>0</v>
      </c>
      <c r="H168" s="50" t="s">
        <v>57</v>
      </c>
      <c r="I168" s="50"/>
      <c r="J168" s="84" t="s">
        <v>58</v>
      </c>
      <c r="K168" s="85"/>
      <c r="L168" s="80"/>
      <c r="M168" s="85"/>
      <c r="N168" s="80"/>
      <c r="O168" s="85"/>
      <c r="P168" s="53" t="s">
        <v>27</v>
      </c>
    </row>
    <row r="169" spans="1:16" s="54" customFormat="1" ht="18" customHeight="1">
      <c r="A169" s="55" t="s">
        <v>411</v>
      </c>
      <c r="B169" s="56"/>
      <c r="C169" s="45" t="s">
        <v>412</v>
      </c>
      <c r="D169" s="97" t="s">
        <v>410</v>
      </c>
      <c r="E169" s="47">
        <v>6</v>
      </c>
      <c r="F169" s="48"/>
      <c r="G169" s="58">
        <f t="shared" si="1"/>
        <v>0</v>
      </c>
      <c r="H169" s="88" t="s">
        <v>60</v>
      </c>
      <c r="I169" s="57" t="s">
        <v>35</v>
      </c>
      <c r="J169" s="51" t="s">
        <v>58</v>
      </c>
      <c r="K169" s="52" t="s">
        <v>26</v>
      </c>
      <c r="L169" s="51"/>
      <c r="M169" s="52"/>
      <c r="N169" s="51"/>
      <c r="O169" s="52"/>
      <c r="P169" s="53" t="s">
        <v>27</v>
      </c>
    </row>
    <row r="170" spans="1:16" s="54" customFormat="1" ht="18" customHeight="1">
      <c r="A170" s="55" t="s">
        <v>411</v>
      </c>
      <c r="B170" s="56"/>
      <c r="C170" s="45" t="s">
        <v>413</v>
      </c>
      <c r="D170" s="97" t="s">
        <v>410</v>
      </c>
      <c r="E170" s="47">
        <v>6</v>
      </c>
      <c r="F170" s="48"/>
      <c r="G170" s="58">
        <f t="shared" si="1"/>
        <v>0</v>
      </c>
      <c r="H170" s="50" t="s">
        <v>88</v>
      </c>
      <c r="I170" s="57" t="s">
        <v>35</v>
      </c>
      <c r="J170" s="51" t="s">
        <v>58</v>
      </c>
      <c r="K170" s="52" t="s">
        <v>26</v>
      </c>
      <c r="L170" s="51"/>
      <c r="M170" s="52"/>
      <c r="N170" s="51"/>
      <c r="O170" s="52"/>
      <c r="P170" s="53" t="s">
        <v>27</v>
      </c>
    </row>
    <row r="171" spans="1:8" ht="21.75" customHeight="1">
      <c r="A171" s="37"/>
      <c r="B171" s="37"/>
      <c r="C171" s="37"/>
      <c r="D171" s="98" t="s">
        <v>414</v>
      </c>
      <c r="E171" s="99"/>
      <c r="F171" s="100">
        <f>SUM(F7:F170)</f>
        <v>0</v>
      </c>
      <c r="G171" s="101">
        <f>SUM(G7:G170)</f>
        <v>0</v>
      </c>
      <c r="H171" s="102" t="s">
        <v>415</v>
      </c>
    </row>
    <row r="172" spans="1:8" ht="21.75" customHeight="1">
      <c r="A172" s="37"/>
      <c r="B172" s="37"/>
      <c r="C172" s="37"/>
      <c r="D172" s="103" t="s">
        <v>416</v>
      </c>
      <c r="E172" s="104"/>
      <c r="F172" s="100">
        <f>IF(F171&lt;10,"0%",IF(AND(F171&gt;=10,F171&lt;25),"2%",IF(AND(F171&gt;=25,F171&lt;50),"3%",IF(AND(F171&gt;=50,F171&lt;100),"5%",IF(AND(F171&gt;=100,F171&lt;200),G171*0.91,IF(AND(F171&gt;=200,F171&lt;300),G171*0.87,G171*0.85))))))</f>
        <v>0</v>
      </c>
      <c r="G172" s="101">
        <f>IF(F171&lt;10,G171,IF(AND(F171&gt;=10,F171&lt;25),G171*0.98,IF(AND(F171&gt;=25,F171&lt;50),G171*0.97,IF(AND(F171&gt;=50,F171&lt;100),G171*0.95,IF(AND(F171&gt;=100,F171&lt;200),G171*0.91,IF(AND(F171&gt;=200,F171&lt;300),G171*0.87,G171*0.85))))))</f>
        <v>0</v>
      </c>
      <c r="H172" s="102" t="s">
        <v>415</v>
      </c>
    </row>
    <row r="173" spans="1:8" ht="21.75" customHeight="1">
      <c r="A173" s="37"/>
      <c r="B173" s="37"/>
      <c r="C173" s="37"/>
      <c r="D173" s="103" t="s">
        <v>417</v>
      </c>
      <c r="E173" s="103"/>
      <c r="F173" s="100">
        <f>'sur commande'!F98</f>
        <v>0</v>
      </c>
      <c r="G173" s="101">
        <f>'sur commande'!G98</f>
        <v>0</v>
      </c>
      <c r="H173" s="102" t="s">
        <v>415</v>
      </c>
    </row>
    <row r="174" spans="1:8" ht="26.25" customHeight="1">
      <c r="A174" s="37"/>
      <c r="B174" s="37"/>
      <c r="C174" s="37"/>
      <c r="D174" s="105" t="s">
        <v>418</v>
      </c>
      <c r="E174" s="106"/>
      <c r="F174" s="107">
        <f>(F171+F173)</f>
        <v>0</v>
      </c>
      <c r="G174" s="107">
        <f>(G172+G173)</f>
        <v>0</v>
      </c>
      <c r="H174" s="108" t="s">
        <v>415</v>
      </c>
    </row>
    <row r="175" spans="1:8" ht="21.75" customHeight="1">
      <c r="A175" s="109"/>
      <c r="B175" s="109"/>
      <c r="C175" s="109"/>
      <c r="D175" s="98" t="s">
        <v>419</v>
      </c>
      <c r="E175" s="110"/>
      <c r="F175" s="111"/>
      <c r="G175" s="101">
        <f>(G172*0.2)</f>
        <v>0</v>
      </c>
      <c r="H175" s="102" t="s">
        <v>415</v>
      </c>
    </row>
    <row r="176" spans="1:19" ht="21.75" customHeight="1">
      <c r="A176" s="109"/>
      <c r="B176" s="109"/>
      <c r="C176" s="109"/>
      <c r="D176" s="112" t="s">
        <v>420</v>
      </c>
      <c r="E176" s="113"/>
      <c r="F176" s="114"/>
      <c r="G176" s="115">
        <f>(G174-G175)</f>
        <v>0</v>
      </c>
      <c r="H176" s="116" t="s">
        <v>415</v>
      </c>
      <c r="I176"/>
      <c r="J176"/>
      <c r="K176"/>
      <c r="L176"/>
      <c r="M176"/>
      <c r="N176"/>
      <c r="Q176" s="3"/>
      <c r="R176" s="3"/>
      <c r="S176" s="37"/>
    </row>
    <row r="177" spans="1:19" ht="23.25" customHeight="1">
      <c r="A177" s="109"/>
      <c r="B177" s="117"/>
      <c r="C177" s="117"/>
      <c r="D177" s="117"/>
      <c r="E177" s="117"/>
      <c r="F177"/>
      <c r="G177"/>
      <c r="H177"/>
      <c r="I177"/>
      <c r="J177"/>
      <c r="K177"/>
      <c r="L177"/>
      <c r="M177"/>
      <c r="N177"/>
      <c r="Q177" s="3"/>
      <c r="R177" s="3"/>
      <c r="S177" s="37"/>
    </row>
    <row r="178" spans="1:19" ht="26.25" customHeight="1">
      <c r="A178" s="109"/>
      <c r="B178" s="117"/>
      <c r="C178" s="117"/>
      <c r="D178" s="117"/>
      <c r="E178" s="117"/>
      <c r="F178" s="118" t="s">
        <v>421</v>
      </c>
      <c r="G178" s="119"/>
      <c r="H178" s="120"/>
      <c r="I178" s="121"/>
      <c r="J178" s="121"/>
      <c r="K178" s="122"/>
      <c r="L178" s="121"/>
      <c r="M178" s="123"/>
      <c r="N178" s="123"/>
      <c r="Q178" s="3"/>
      <c r="R178" s="3"/>
      <c r="S178" s="37"/>
    </row>
    <row r="179" spans="1:19" ht="26.25" customHeight="1">
      <c r="A179" s="124"/>
      <c r="B179" s="117"/>
      <c r="C179" s="117"/>
      <c r="D179" s="117"/>
      <c r="E179" s="117"/>
      <c r="F179" s="121"/>
      <c r="G179" s="119"/>
      <c r="H179" s="120"/>
      <c r="I179" s="121"/>
      <c r="J179" s="121"/>
      <c r="K179" s="121"/>
      <c r="L179" s="121"/>
      <c r="M179" s="123"/>
      <c r="N179" s="123"/>
      <c r="Q179" s="3"/>
      <c r="R179" s="3"/>
      <c r="S179" s="37"/>
    </row>
    <row r="180" spans="1:19" ht="26.25" customHeight="1">
      <c r="A180" s="7"/>
      <c r="B180" s="117"/>
      <c r="C180" s="117"/>
      <c r="D180" s="117"/>
      <c r="E180" s="117"/>
      <c r="F180" s="125" t="s">
        <v>422</v>
      </c>
      <c r="G180" s="126" t="s">
        <v>423</v>
      </c>
      <c r="H180" s="126" t="s">
        <v>424</v>
      </c>
      <c r="I180" s="126" t="s">
        <v>425</v>
      </c>
      <c r="J180" s="126" t="s">
        <v>426</v>
      </c>
      <c r="K180" s="126" t="s">
        <v>427</v>
      </c>
      <c r="L180" s="126"/>
      <c r="M180" s="123" t="s">
        <v>428</v>
      </c>
      <c r="N180" s="123"/>
      <c r="Q180" s="3"/>
      <c r="R180" s="3"/>
      <c r="S180" s="37"/>
    </row>
    <row r="181" spans="6:14" ht="26.25" customHeight="1">
      <c r="F181" s="127">
        <v>-0.02</v>
      </c>
      <c r="G181" s="128">
        <v>-0.03</v>
      </c>
      <c r="H181" s="129">
        <v>-0.05</v>
      </c>
      <c r="I181" s="129">
        <v>-0.09</v>
      </c>
      <c r="J181" s="129">
        <v>-0.13</v>
      </c>
      <c r="K181" s="130">
        <v>-0.15</v>
      </c>
      <c r="L181" s="129"/>
      <c r="M181" s="123" t="s">
        <v>429</v>
      </c>
      <c r="N181" s="123"/>
    </row>
  </sheetData>
  <sheetProtection selectLockedCells="1" selectUnlockedCells="1"/>
  <autoFilter ref="A4:IV4"/>
  <mergeCells count="3">
    <mergeCell ref="A2:A3"/>
    <mergeCell ref="J2:P2"/>
    <mergeCell ref="D173:E17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E50"/>
  <sheetViews>
    <sheetView zoomScale="80" zoomScaleNormal="80" workbookViewId="0" topLeftCell="A31">
      <selection activeCell="E50" sqref="E50"/>
    </sheetView>
  </sheetViews>
  <sheetFormatPr defaultColWidth="10.28125" defaultRowHeight="15"/>
  <cols>
    <col min="1" max="1" width="22.00390625" style="0" customWidth="1"/>
    <col min="2" max="2" width="17.28125" style="0" customWidth="1"/>
    <col min="3" max="3" width="13.8515625" style="0" customWidth="1"/>
    <col min="4" max="16384" width="11.00390625" style="0" customWidth="1"/>
  </cols>
  <sheetData>
    <row r="1" s="132" customFormat="1" ht="26.25">
      <c r="A1" s="131" t="s">
        <v>430</v>
      </c>
    </row>
    <row r="2" s="132" customFormat="1" ht="26.25">
      <c r="A2" s="133" t="s">
        <v>431</v>
      </c>
    </row>
    <row r="3" s="132" customFormat="1" ht="26.25">
      <c r="A3" s="134" t="s">
        <v>432</v>
      </c>
    </row>
    <row r="4" s="132" customFormat="1" ht="26.25">
      <c r="A4" s="134" t="s">
        <v>433</v>
      </c>
    </row>
    <row r="5" ht="18.75">
      <c r="A5" s="135" t="s">
        <v>434</v>
      </c>
    </row>
    <row r="6" s="135" customFormat="1" ht="18.75">
      <c r="A6" s="135" t="s">
        <v>435</v>
      </c>
    </row>
    <row r="7" s="135" customFormat="1" ht="18.75">
      <c r="A7" s="135" t="s">
        <v>436</v>
      </c>
    </row>
    <row r="8" s="135" customFormat="1" ht="18.75">
      <c r="A8" s="135" t="s">
        <v>437</v>
      </c>
    </row>
    <row r="9" ht="15">
      <c r="A9" t="s">
        <v>438</v>
      </c>
    </row>
    <row r="10" ht="15">
      <c r="A10" t="s">
        <v>439</v>
      </c>
    </row>
    <row r="11" ht="15">
      <c r="A11" t="s">
        <v>440</v>
      </c>
    </row>
    <row r="13" s="135" customFormat="1" ht="18.75">
      <c r="A13" s="135" t="s">
        <v>441</v>
      </c>
    </row>
    <row r="14" spans="1:4" ht="15">
      <c r="A14" t="s">
        <v>442</v>
      </c>
      <c r="B14" t="s">
        <v>443</v>
      </c>
      <c r="C14" t="s">
        <v>444</v>
      </c>
      <c r="D14" t="s">
        <v>445</v>
      </c>
    </row>
    <row r="15" spans="1:4" ht="15">
      <c r="A15" t="s">
        <v>446</v>
      </c>
      <c r="B15" t="s">
        <v>443</v>
      </c>
      <c r="C15" t="s">
        <v>134</v>
      </c>
      <c r="D15" t="s">
        <v>445</v>
      </c>
    </row>
    <row r="16" spans="1:4" ht="15">
      <c r="A16" t="s">
        <v>447</v>
      </c>
      <c r="B16" t="s">
        <v>448</v>
      </c>
      <c r="C16" t="s">
        <v>449</v>
      </c>
      <c r="D16" t="s">
        <v>445</v>
      </c>
    </row>
    <row r="18" s="135" customFormat="1" ht="18.75">
      <c r="A18" s="135" t="s">
        <v>450</v>
      </c>
    </row>
    <row r="19" s="135" customFormat="1" ht="18.75"/>
    <row r="20" s="135" customFormat="1" ht="18.75"/>
    <row r="22" spans="1:3" s="135" customFormat="1" ht="18.75">
      <c r="A22" s="135" t="s">
        <v>451</v>
      </c>
      <c r="C22" s="135" t="s">
        <v>452</v>
      </c>
    </row>
    <row r="23" spans="1:3" ht="18.75">
      <c r="A23" t="s">
        <v>453</v>
      </c>
      <c r="B23" t="s">
        <v>454</v>
      </c>
      <c r="C23" s="135" t="s">
        <v>455</v>
      </c>
    </row>
    <row r="24" spans="1:3" ht="18.75">
      <c r="A24" t="s">
        <v>456</v>
      </c>
      <c r="B24" t="s">
        <v>457</v>
      </c>
      <c r="C24" s="135" t="s">
        <v>458</v>
      </c>
    </row>
    <row r="25" spans="1:3" ht="18.75">
      <c r="A25" t="s">
        <v>459</v>
      </c>
      <c r="B25" t="s">
        <v>460</v>
      </c>
      <c r="C25" s="135" t="s">
        <v>461</v>
      </c>
    </row>
    <row r="26" spans="1:3" ht="18.75">
      <c r="A26" t="s">
        <v>462</v>
      </c>
      <c r="B26" t="s">
        <v>463</v>
      </c>
      <c r="C26" s="135" t="s">
        <v>464</v>
      </c>
    </row>
    <row r="27" spans="1:3" ht="18.75">
      <c r="A27" t="s">
        <v>465</v>
      </c>
      <c r="B27" t="s">
        <v>466</v>
      </c>
      <c r="C27" s="135" t="s">
        <v>467</v>
      </c>
    </row>
    <row r="28" ht="15">
      <c r="A28" t="s">
        <v>468</v>
      </c>
    </row>
    <row r="30" s="135" customFormat="1" ht="18.75">
      <c r="A30" s="135" t="s">
        <v>469</v>
      </c>
    </row>
    <row r="31" spans="1:4" ht="15">
      <c r="A31" t="s">
        <v>442</v>
      </c>
      <c r="B31" t="s">
        <v>446</v>
      </c>
      <c r="C31" t="s">
        <v>447</v>
      </c>
      <c r="D31" t="s">
        <v>470</v>
      </c>
    </row>
    <row r="33" spans="1:4" ht="15">
      <c r="A33" t="s">
        <v>471</v>
      </c>
      <c r="B33" t="s">
        <v>472</v>
      </c>
      <c r="C33" t="s">
        <v>473</v>
      </c>
      <c r="D33" t="s">
        <v>474</v>
      </c>
    </row>
    <row r="35" spans="1:5" ht="15">
      <c r="A35" t="s">
        <v>475</v>
      </c>
      <c r="B35" t="s">
        <v>476</v>
      </c>
      <c r="C35" t="s">
        <v>477</v>
      </c>
      <c r="D35" t="s">
        <v>478</v>
      </c>
      <c r="E35" t="s">
        <v>479</v>
      </c>
    </row>
    <row r="40" s="135" customFormat="1" ht="18.75">
      <c r="A40" s="135" t="s">
        <v>480</v>
      </c>
    </row>
    <row r="41" spans="1:4" ht="15">
      <c r="A41" t="s">
        <v>442</v>
      </c>
      <c r="B41" t="s">
        <v>446</v>
      </c>
      <c r="C41" t="s">
        <v>447</v>
      </c>
      <c r="D41" t="s">
        <v>470</v>
      </c>
    </row>
    <row r="49" s="135" customFormat="1" ht="18.75">
      <c r="A49" s="135" t="s">
        <v>481</v>
      </c>
    </row>
    <row r="50" spans="1:4" ht="15">
      <c r="A50" t="s">
        <v>442</v>
      </c>
      <c r="B50" t="s">
        <v>446</v>
      </c>
      <c r="C50" t="s">
        <v>447</v>
      </c>
      <c r="D50" t="s">
        <v>470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IV102"/>
  <sheetViews>
    <sheetView zoomScale="80" zoomScaleNormal="80" workbookViewId="0" topLeftCell="A82">
      <selection activeCell="G98" sqref="G98"/>
    </sheetView>
  </sheetViews>
  <sheetFormatPr defaultColWidth="10.28125" defaultRowHeight="15"/>
  <cols>
    <col min="1" max="1" width="22.7109375" style="136" customWidth="1"/>
    <col min="2" max="2" width="19.00390625" style="136" customWidth="1"/>
    <col min="3" max="3" width="25.140625" style="136" customWidth="1"/>
    <col min="4" max="4" width="25.8515625" style="137" customWidth="1"/>
    <col min="5" max="5" width="7.57421875" style="138" customWidth="1"/>
    <col min="6" max="6" width="12.421875" style="138" customWidth="1"/>
    <col min="7" max="7" width="9.421875" style="138" customWidth="1"/>
    <col min="8" max="8" width="11.421875" style="136" customWidth="1"/>
    <col min="9" max="9" width="22.28125" style="136" customWidth="1"/>
    <col min="10" max="10" width="20.00390625" style="136" customWidth="1"/>
    <col min="11" max="11" width="15.28125" style="136" customWidth="1"/>
    <col min="12" max="13" width="15.8515625" style="136" customWidth="1"/>
    <col min="14" max="14" width="14.7109375" style="136" customWidth="1"/>
    <col min="15" max="15" width="16.8515625" style="136" customWidth="1"/>
    <col min="16" max="16" width="18.7109375" style="136" customWidth="1"/>
    <col min="17" max="17" width="19.8515625" style="136" customWidth="1"/>
    <col min="18" max="16384" width="11.421875" style="136" customWidth="1"/>
  </cols>
  <sheetData>
    <row r="1" spans="1:16" s="144" customFormat="1" ht="21">
      <c r="A1" s="139" t="s">
        <v>482</v>
      </c>
      <c r="B1" s="140"/>
      <c r="C1" s="139"/>
      <c r="D1" s="141"/>
      <c r="E1" s="141"/>
      <c r="F1" s="141"/>
      <c r="G1" s="142"/>
      <c r="H1" s="142"/>
      <c r="I1" s="142"/>
      <c r="J1" s="142"/>
      <c r="K1" s="142"/>
      <c r="L1" s="142"/>
      <c r="M1" s="142"/>
      <c r="N1" s="142"/>
      <c r="O1" s="143"/>
      <c r="P1"/>
    </row>
    <row r="2" spans="1:16" s="27" customFormat="1" ht="22.5" customHeight="1">
      <c r="A2" s="18" t="s">
        <v>1</v>
      </c>
      <c r="B2" s="19"/>
      <c r="C2" s="19"/>
      <c r="D2" s="20" t="s">
        <v>2</v>
      </c>
      <c r="E2" s="145" t="s">
        <v>3</v>
      </c>
      <c r="F2" s="22" t="s">
        <v>4</v>
      </c>
      <c r="G2" s="146" t="s">
        <v>5</v>
      </c>
      <c r="H2" s="24" t="s">
        <v>6</v>
      </c>
      <c r="I2" s="25"/>
      <c r="J2" s="147" t="s">
        <v>7</v>
      </c>
      <c r="K2" s="147"/>
      <c r="L2" s="147"/>
      <c r="M2" s="147"/>
      <c r="N2" s="147"/>
      <c r="O2" s="147"/>
      <c r="P2" s="147"/>
    </row>
    <row r="3" spans="1:16" s="27" customFormat="1" ht="21" customHeight="1">
      <c r="A3" s="18"/>
      <c r="B3" s="19" t="s">
        <v>8</v>
      </c>
      <c r="C3" s="19" t="s">
        <v>9</v>
      </c>
      <c r="D3" s="38" t="s">
        <v>10</v>
      </c>
      <c r="E3" s="145"/>
      <c r="F3" s="148">
        <f>SUM('commander 2020'!F370:F374)</f>
        <v>0</v>
      </c>
      <c r="G3" s="149"/>
      <c r="H3" s="25" t="s">
        <v>11</v>
      </c>
      <c r="I3" s="42"/>
      <c r="J3" s="35" t="s">
        <v>13</v>
      </c>
      <c r="K3" s="35" t="s">
        <v>14</v>
      </c>
      <c r="L3" s="35" t="s">
        <v>15</v>
      </c>
      <c r="M3" s="35" t="s">
        <v>16</v>
      </c>
      <c r="N3" s="35" t="s">
        <v>19</v>
      </c>
      <c r="O3" s="35" t="s">
        <v>483</v>
      </c>
      <c r="P3" s="150" t="s">
        <v>484</v>
      </c>
    </row>
    <row r="4" spans="1:16" s="54" customFormat="1" ht="16.5">
      <c r="A4" s="55" t="s">
        <v>20</v>
      </c>
      <c r="B4" s="56" t="s">
        <v>28</v>
      </c>
      <c r="C4" s="45" t="s">
        <v>485</v>
      </c>
      <c r="D4" s="46" t="s">
        <v>486</v>
      </c>
      <c r="E4" s="151">
        <v>12</v>
      </c>
      <c r="F4" s="48"/>
      <c r="G4" s="152">
        <f aca="true" t="shared" si="0" ref="G4:G96">IF(E4*F4=0,"",E4*F4)</f>
        <v>0</v>
      </c>
      <c r="H4" s="50" t="s">
        <v>57</v>
      </c>
      <c r="I4" s="76" t="s">
        <v>487</v>
      </c>
      <c r="J4" s="51" t="s">
        <v>25</v>
      </c>
      <c r="K4" s="52" t="s">
        <v>26</v>
      </c>
      <c r="L4" s="51"/>
      <c r="M4" s="52"/>
      <c r="N4" s="51" t="s">
        <v>27</v>
      </c>
      <c r="O4" s="52"/>
      <c r="P4" s="53"/>
    </row>
    <row r="5" spans="1:16" s="54" customFormat="1" ht="18.75" customHeight="1">
      <c r="A5" s="55" t="s">
        <v>20</v>
      </c>
      <c r="B5" s="56" t="s">
        <v>488</v>
      </c>
      <c r="C5" s="45" t="s">
        <v>489</v>
      </c>
      <c r="D5" s="46" t="s">
        <v>490</v>
      </c>
      <c r="E5" s="47">
        <v>5</v>
      </c>
      <c r="F5" s="48"/>
      <c r="G5" s="49">
        <f t="shared" si="0"/>
        <v>0</v>
      </c>
      <c r="H5" s="50" t="s">
        <v>23</v>
      </c>
      <c r="I5" s="50" t="s">
        <v>487</v>
      </c>
      <c r="J5" s="51" t="s">
        <v>25</v>
      </c>
      <c r="K5" s="52" t="s">
        <v>26</v>
      </c>
      <c r="L5" s="51"/>
      <c r="M5" s="52"/>
      <c r="N5" s="51" t="s">
        <v>26</v>
      </c>
      <c r="O5" s="52"/>
      <c r="P5" s="53" t="s">
        <v>27</v>
      </c>
    </row>
    <row r="6" spans="1:16" s="54" customFormat="1" ht="16.5">
      <c r="A6" s="55" t="s">
        <v>491</v>
      </c>
      <c r="B6" s="56" t="s">
        <v>492</v>
      </c>
      <c r="C6" s="45"/>
      <c r="D6" s="46" t="s">
        <v>493</v>
      </c>
      <c r="E6" s="83">
        <v>18</v>
      </c>
      <c r="F6" s="48"/>
      <c r="G6" s="58">
        <f t="shared" si="0"/>
        <v>0</v>
      </c>
      <c r="H6" s="50" t="s">
        <v>60</v>
      </c>
      <c r="I6" s="50" t="s">
        <v>487</v>
      </c>
      <c r="J6" s="84" t="s">
        <v>25</v>
      </c>
      <c r="K6" s="52" t="s">
        <v>26</v>
      </c>
      <c r="L6" s="51"/>
      <c r="M6" s="52" t="s">
        <v>26</v>
      </c>
      <c r="N6" s="51" t="s">
        <v>27</v>
      </c>
      <c r="O6" s="52"/>
      <c r="P6" s="53" t="s">
        <v>27</v>
      </c>
    </row>
    <row r="7" spans="1:16" s="54" customFormat="1" ht="16.5">
      <c r="A7" s="55" t="s">
        <v>494</v>
      </c>
      <c r="B7" s="56" t="s">
        <v>378</v>
      </c>
      <c r="C7" s="45" t="s">
        <v>495</v>
      </c>
      <c r="D7" s="46" t="s">
        <v>496</v>
      </c>
      <c r="E7" s="47">
        <v>13</v>
      </c>
      <c r="F7" s="48"/>
      <c r="G7" s="152">
        <f t="shared" si="0"/>
        <v>0</v>
      </c>
      <c r="H7" s="50" t="s">
        <v>57</v>
      </c>
      <c r="I7" s="76" t="s">
        <v>487</v>
      </c>
      <c r="J7" s="51" t="s">
        <v>497</v>
      </c>
      <c r="K7" s="52" t="s">
        <v>26</v>
      </c>
      <c r="L7" s="51"/>
      <c r="M7" s="52" t="s">
        <v>26</v>
      </c>
      <c r="N7" s="51"/>
      <c r="O7" s="52"/>
      <c r="P7" s="67" t="s">
        <v>76</v>
      </c>
    </row>
    <row r="8" spans="1:16" s="54" customFormat="1" ht="16.5">
      <c r="A8" s="55" t="s">
        <v>494</v>
      </c>
      <c r="B8" s="56" t="s">
        <v>498</v>
      </c>
      <c r="C8" s="45" t="s">
        <v>499</v>
      </c>
      <c r="D8" s="46" t="s">
        <v>496</v>
      </c>
      <c r="E8" s="83">
        <v>10</v>
      </c>
      <c r="F8" s="48"/>
      <c r="G8" s="152">
        <f t="shared" si="0"/>
        <v>0</v>
      </c>
      <c r="H8" s="50" t="s">
        <v>57</v>
      </c>
      <c r="I8" s="76" t="s">
        <v>487</v>
      </c>
      <c r="J8" s="51" t="s">
        <v>500</v>
      </c>
      <c r="K8" s="52" t="s">
        <v>26</v>
      </c>
      <c r="L8" s="51"/>
      <c r="M8" s="52" t="s">
        <v>26</v>
      </c>
      <c r="N8" s="51" t="s">
        <v>76</v>
      </c>
      <c r="O8" s="52"/>
      <c r="P8" s="53"/>
    </row>
    <row r="9" spans="1:16" s="54" customFormat="1" ht="16.5">
      <c r="A9" s="55" t="s">
        <v>494</v>
      </c>
      <c r="B9" s="56" t="s">
        <v>498</v>
      </c>
      <c r="C9" s="45" t="s">
        <v>501</v>
      </c>
      <c r="D9" s="46" t="s">
        <v>496</v>
      </c>
      <c r="E9" s="83">
        <v>10</v>
      </c>
      <c r="F9" s="48"/>
      <c r="G9" s="152">
        <f t="shared" si="0"/>
        <v>0</v>
      </c>
      <c r="H9" s="50" t="s">
        <v>57</v>
      </c>
      <c r="I9" s="76" t="s">
        <v>487</v>
      </c>
      <c r="J9" s="51" t="s">
        <v>500</v>
      </c>
      <c r="K9" s="52" t="s">
        <v>26</v>
      </c>
      <c r="L9" s="51"/>
      <c r="M9" s="52" t="s">
        <v>26</v>
      </c>
      <c r="N9" s="51" t="s">
        <v>76</v>
      </c>
      <c r="O9" s="52"/>
      <c r="P9" s="53"/>
    </row>
    <row r="10" spans="1:16" s="54" customFormat="1" ht="16.5">
      <c r="A10" s="55" t="s">
        <v>494</v>
      </c>
      <c r="B10" s="56" t="s">
        <v>498</v>
      </c>
      <c r="C10" s="45" t="s">
        <v>502</v>
      </c>
      <c r="D10" s="46" t="s">
        <v>496</v>
      </c>
      <c r="E10" s="83">
        <v>10</v>
      </c>
      <c r="F10" s="48"/>
      <c r="G10" s="152">
        <f t="shared" si="0"/>
        <v>0</v>
      </c>
      <c r="H10" s="50" t="s">
        <v>57</v>
      </c>
      <c r="I10" s="76" t="s">
        <v>487</v>
      </c>
      <c r="J10" s="51" t="s">
        <v>500</v>
      </c>
      <c r="K10" s="52" t="s">
        <v>26</v>
      </c>
      <c r="L10" s="51"/>
      <c r="M10" s="52" t="s">
        <v>26</v>
      </c>
      <c r="N10" s="51" t="s">
        <v>76</v>
      </c>
      <c r="O10" s="52"/>
      <c r="P10" s="53"/>
    </row>
    <row r="11" spans="1:16" s="54" customFormat="1" ht="16.5">
      <c r="A11" s="55" t="s">
        <v>494</v>
      </c>
      <c r="B11" s="56" t="s">
        <v>498</v>
      </c>
      <c r="C11" s="45" t="s">
        <v>503</v>
      </c>
      <c r="D11" s="46" t="s">
        <v>496</v>
      </c>
      <c r="E11" s="83">
        <v>10</v>
      </c>
      <c r="F11" s="48"/>
      <c r="G11" s="152">
        <f t="shared" si="0"/>
        <v>0</v>
      </c>
      <c r="H11" s="50" t="s">
        <v>57</v>
      </c>
      <c r="I11" s="76" t="s">
        <v>487</v>
      </c>
      <c r="J11" s="51" t="s">
        <v>500</v>
      </c>
      <c r="K11" s="52" t="s">
        <v>26</v>
      </c>
      <c r="L11" s="51"/>
      <c r="M11" s="52" t="s">
        <v>26</v>
      </c>
      <c r="N11" s="51" t="s">
        <v>76</v>
      </c>
      <c r="O11" s="52"/>
      <c r="P11" s="53"/>
    </row>
    <row r="12" spans="1:16" s="54" customFormat="1" ht="16.5">
      <c r="A12" s="55" t="s">
        <v>494</v>
      </c>
      <c r="B12" s="56" t="s">
        <v>498</v>
      </c>
      <c r="C12" s="45" t="s">
        <v>504</v>
      </c>
      <c r="D12" s="46" t="s">
        <v>496</v>
      </c>
      <c r="E12" s="83">
        <v>10</v>
      </c>
      <c r="F12" s="48"/>
      <c r="G12" s="152">
        <f t="shared" si="0"/>
        <v>0</v>
      </c>
      <c r="H12" s="50" t="s">
        <v>57</v>
      </c>
      <c r="I12" s="76" t="s">
        <v>487</v>
      </c>
      <c r="J12" s="51" t="s">
        <v>500</v>
      </c>
      <c r="K12" s="52" t="s">
        <v>26</v>
      </c>
      <c r="L12" s="51"/>
      <c r="M12" s="52" t="s">
        <v>26</v>
      </c>
      <c r="N12" s="51" t="s">
        <v>76</v>
      </c>
      <c r="O12" s="52"/>
      <c r="P12" s="53"/>
    </row>
    <row r="13" spans="1:16" s="54" customFormat="1" ht="16.5">
      <c r="A13" s="55" t="s">
        <v>494</v>
      </c>
      <c r="B13" s="56" t="s">
        <v>498</v>
      </c>
      <c r="C13" s="45" t="s">
        <v>505</v>
      </c>
      <c r="D13" s="46" t="s">
        <v>496</v>
      </c>
      <c r="E13" s="83">
        <v>10</v>
      </c>
      <c r="F13" s="48"/>
      <c r="G13" s="152">
        <f t="shared" si="0"/>
        <v>0</v>
      </c>
      <c r="H13" s="50" t="s">
        <v>57</v>
      </c>
      <c r="I13" s="76" t="s">
        <v>487</v>
      </c>
      <c r="J13" s="51" t="s">
        <v>500</v>
      </c>
      <c r="K13" s="52" t="s">
        <v>26</v>
      </c>
      <c r="L13" s="51"/>
      <c r="M13" s="52" t="s">
        <v>26</v>
      </c>
      <c r="N13" s="51" t="s">
        <v>76</v>
      </c>
      <c r="O13" s="52"/>
      <c r="P13" s="53"/>
    </row>
    <row r="14" spans="1:16" s="54" customFormat="1" ht="16.5">
      <c r="A14" s="55" t="s">
        <v>494</v>
      </c>
      <c r="B14" s="56" t="s">
        <v>498</v>
      </c>
      <c r="C14" s="45" t="s">
        <v>506</v>
      </c>
      <c r="D14" s="46" t="s">
        <v>496</v>
      </c>
      <c r="E14" s="83">
        <v>10</v>
      </c>
      <c r="F14" s="48"/>
      <c r="G14" s="152">
        <f t="shared" si="0"/>
        <v>0</v>
      </c>
      <c r="H14" s="50" t="s">
        <v>57</v>
      </c>
      <c r="I14" s="76" t="s">
        <v>487</v>
      </c>
      <c r="J14" s="51" t="s">
        <v>500</v>
      </c>
      <c r="K14" s="52" t="s">
        <v>26</v>
      </c>
      <c r="L14" s="51"/>
      <c r="M14" s="52" t="s">
        <v>26</v>
      </c>
      <c r="N14" s="51" t="s">
        <v>76</v>
      </c>
      <c r="O14" s="52"/>
      <c r="P14" s="53"/>
    </row>
    <row r="15" spans="1:16" s="54" customFormat="1" ht="16.5">
      <c r="A15" s="55" t="s">
        <v>494</v>
      </c>
      <c r="B15" s="56" t="s">
        <v>498</v>
      </c>
      <c r="C15" s="45" t="s">
        <v>507</v>
      </c>
      <c r="D15" s="46" t="s">
        <v>496</v>
      </c>
      <c r="E15" s="83">
        <v>10</v>
      </c>
      <c r="F15" s="48"/>
      <c r="G15" s="152">
        <f t="shared" si="0"/>
        <v>0</v>
      </c>
      <c r="H15" s="50" t="s">
        <v>57</v>
      </c>
      <c r="I15" s="76" t="s">
        <v>487</v>
      </c>
      <c r="J15" s="51" t="s">
        <v>500</v>
      </c>
      <c r="K15" s="52" t="s">
        <v>26</v>
      </c>
      <c r="L15" s="51"/>
      <c r="M15" s="52" t="s">
        <v>26</v>
      </c>
      <c r="N15" s="51" t="s">
        <v>76</v>
      </c>
      <c r="O15" s="52"/>
      <c r="P15" s="53"/>
    </row>
    <row r="16" spans="1:256" s="81" customFormat="1" ht="16.5">
      <c r="A16" s="55" t="s">
        <v>494</v>
      </c>
      <c r="B16" s="56" t="s">
        <v>498</v>
      </c>
      <c r="C16" s="45" t="s">
        <v>508</v>
      </c>
      <c r="D16" s="46" t="s">
        <v>496</v>
      </c>
      <c r="E16" s="83">
        <v>10</v>
      </c>
      <c r="F16" s="48"/>
      <c r="G16" s="152">
        <f t="shared" si="0"/>
        <v>0</v>
      </c>
      <c r="H16" s="50" t="s">
        <v>57</v>
      </c>
      <c r="I16" s="76" t="s">
        <v>487</v>
      </c>
      <c r="J16" s="51" t="s">
        <v>500</v>
      </c>
      <c r="K16" s="52" t="s">
        <v>26</v>
      </c>
      <c r="L16" s="51"/>
      <c r="M16" s="52" t="s">
        <v>26</v>
      </c>
      <c r="N16" s="51" t="s">
        <v>76</v>
      </c>
      <c r="O16" s="52"/>
      <c r="P16" s="53"/>
      <c r="IV16" s="54"/>
    </row>
    <row r="17" spans="1:255" s="54" customFormat="1" ht="16.5">
      <c r="A17" s="55" t="s">
        <v>494</v>
      </c>
      <c r="B17" s="56" t="s">
        <v>509</v>
      </c>
      <c r="C17" s="45"/>
      <c r="D17" s="46" t="s">
        <v>496</v>
      </c>
      <c r="E17" s="47">
        <v>13</v>
      </c>
      <c r="F17" s="48"/>
      <c r="G17" s="152">
        <f t="shared" si="0"/>
        <v>0</v>
      </c>
      <c r="H17" s="50" t="s">
        <v>57</v>
      </c>
      <c r="I17" s="76" t="s">
        <v>487</v>
      </c>
      <c r="J17" s="51" t="s">
        <v>497</v>
      </c>
      <c r="K17" s="52" t="s">
        <v>26</v>
      </c>
      <c r="L17" s="51"/>
      <c r="M17" s="52" t="s">
        <v>26</v>
      </c>
      <c r="N17" s="51" t="s">
        <v>510</v>
      </c>
      <c r="O17" s="52"/>
      <c r="P17" s="67"/>
      <c r="IU17" s="62"/>
    </row>
    <row r="18" spans="1:256" s="81" customFormat="1" ht="16.5">
      <c r="A18" s="55" t="s">
        <v>494</v>
      </c>
      <c r="B18" s="73" t="s">
        <v>511</v>
      </c>
      <c r="C18" s="74" t="s">
        <v>512</v>
      </c>
      <c r="D18" s="72" t="s">
        <v>513</v>
      </c>
      <c r="E18" s="75">
        <v>9</v>
      </c>
      <c r="F18" s="48"/>
      <c r="G18" s="152">
        <f t="shared" si="0"/>
        <v>0</v>
      </c>
      <c r="H18" s="50" t="s">
        <v>57</v>
      </c>
      <c r="I18" s="76" t="s">
        <v>487</v>
      </c>
      <c r="J18" s="51" t="s">
        <v>497</v>
      </c>
      <c r="K18" s="52" t="s">
        <v>26</v>
      </c>
      <c r="L18" s="51"/>
      <c r="M18" s="52" t="s">
        <v>26</v>
      </c>
      <c r="N18" s="51" t="s">
        <v>510</v>
      </c>
      <c r="O18" s="52"/>
      <c r="P18" s="67"/>
      <c r="IV18" s="54"/>
    </row>
    <row r="19" spans="1:16" s="54" customFormat="1" ht="16.5">
      <c r="A19" s="86" t="s">
        <v>494</v>
      </c>
      <c r="B19" s="68" t="s">
        <v>511</v>
      </c>
      <c r="C19" s="63" t="s">
        <v>514</v>
      </c>
      <c r="D19" s="46" t="s">
        <v>515</v>
      </c>
      <c r="E19" s="47">
        <v>9</v>
      </c>
      <c r="F19" s="48"/>
      <c r="G19" s="152">
        <f t="shared" si="0"/>
        <v>0</v>
      </c>
      <c r="H19" s="50" t="s">
        <v>57</v>
      </c>
      <c r="I19" s="76" t="s">
        <v>487</v>
      </c>
      <c r="J19" s="51" t="s">
        <v>497</v>
      </c>
      <c r="K19" s="52" t="s">
        <v>26</v>
      </c>
      <c r="L19" s="51"/>
      <c r="M19" s="52" t="s">
        <v>26</v>
      </c>
      <c r="N19" s="51"/>
      <c r="O19" s="52"/>
      <c r="P19" s="67" t="s">
        <v>76</v>
      </c>
    </row>
    <row r="20" spans="1:16" s="54" customFormat="1" ht="16.5">
      <c r="A20" s="55" t="s">
        <v>494</v>
      </c>
      <c r="B20" s="56" t="s">
        <v>516</v>
      </c>
      <c r="C20" s="45" t="s">
        <v>517</v>
      </c>
      <c r="D20" s="46" t="s">
        <v>518</v>
      </c>
      <c r="E20" s="83">
        <v>10</v>
      </c>
      <c r="F20" s="48"/>
      <c r="G20" s="152">
        <f t="shared" si="0"/>
        <v>0</v>
      </c>
      <c r="H20" s="50" t="s">
        <v>57</v>
      </c>
      <c r="I20" s="50" t="s">
        <v>487</v>
      </c>
      <c r="J20" s="51" t="s">
        <v>500</v>
      </c>
      <c r="K20" s="52" t="s">
        <v>26</v>
      </c>
      <c r="L20" s="51"/>
      <c r="M20" s="52" t="s">
        <v>26</v>
      </c>
      <c r="N20" s="51" t="s">
        <v>76</v>
      </c>
      <c r="O20" s="52"/>
      <c r="P20" s="53"/>
    </row>
    <row r="21" spans="1:16" s="54" customFormat="1" ht="16.5">
      <c r="A21" s="55" t="s">
        <v>494</v>
      </c>
      <c r="B21" s="56" t="s">
        <v>516</v>
      </c>
      <c r="C21" s="45" t="s">
        <v>519</v>
      </c>
      <c r="D21" s="46" t="s">
        <v>518</v>
      </c>
      <c r="E21" s="83">
        <v>10</v>
      </c>
      <c r="F21" s="48"/>
      <c r="G21" s="152">
        <f t="shared" si="0"/>
        <v>0</v>
      </c>
      <c r="H21" s="50" t="s">
        <v>57</v>
      </c>
      <c r="I21" s="50" t="s">
        <v>487</v>
      </c>
      <c r="J21" s="51" t="s">
        <v>500</v>
      </c>
      <c r="K21" s="52" t="s">
        <v>26</v>
      </c>
      <c r="L21" s="51"/>
      <c r="M21" s="52" t="s">
        <v>26</v>
      </c>
      <c r="N21" s="51" t="s">
        <v>76</v>
      </c>
      <c r="O21" s="52"/>
      <c r="P21" s="53"/>
    </row>
    <row r="22" spans="1:16" s="54" customFormat="1" ht="16.5">
      <c r="A22" s="55" t="s">
        <v>494</v>
      </c>
      <c r="B22" s="56" t="s">
        <v>520</v>
      </c>
      <c r="C22" s="45" t="s">
        <v>521</v>
      </c>
      <c r="D22" s="46" t="s">
        <v>496</v>
      </c>
      <c r="E22" s="83">
        <v>10</v>
      </c>
      <c r="F22" s="48"/>
      <c r="G22" s="152">
        <f t="shared" si="0"/>
        <v>0</v>
      </c>
      <c r="H22" s="50" t="s">
        <v>57</v>
      </c>
      <c r="I22" s="50" t="s">
        <v>487</v>
      </c>
      <c r="J22" s="51" t="s">
        <v>500</v>
      </c>
      <c r="K22" s="52" t="s">
        <v>26</v>
      </c>
      <c r="L22" s="51"/>
      <c r="M22" s="52" t="s">
        <v>26</v>
      </c>
      <c r="N22" s="51" t="s">
        <v>76</v>
      </c>
      <c r="O22" s="52"/>
      <c r="P22" s="53"/>
    </row>
    <row r="23" spans="1:16" s="54" customFormat="1" ht="16.5">
      <c r="A23" s="55" t="s">
        <v>494</v>
      </c>
      <c r="B23" s="56" t="s">
        <v>520</v>
      </c>
      <c r="C23" s="45" t="s">
        <v>522</v>
      </c>
      <c r="D23" s="46" t="s">
        <v>496</v>
      </c>
      <c r="E23" s="83">
        <v>10</v>
      </c>
      <c r="F23" s="48"/>
      <c r="G23" s="152">
        <f t="shared" si="0"/>
        <v>0</v>
      </c>
      <c r="H23" s="50" t="s">
        <v>57</v>
      </c>
      <c r="I23" s="50" t="s">
        <v>487</v>
      </c>
      <c r="J23" s="51" t="s">
        <v>500</v>
      </c>
      <c r="K23" s="52" t="s">
        <v>26</v>
      </c>
      <c r="L23" s="51"/>
      <c r="M23" s="52" t="s">
        <v>26</v>
      </c>
      <c r="N23" s="51" t="s">
        <v>76</v>
      </c>
      <c r="O23" s="52"/>
      <c r="P23" s="53"/>
    </row>
    <row r="24" spans="1:256" s="81" customFormat="1" ht="16.5">
      <c r="A24" s="55" t="s">
        <v>494</v>
      </c>
      <c r="B24" s="56" t="s">
        <v>520</v>
      </c>
      <c r="C24" s="45" t="s">
        <v>523</v>
      </c>
      <c r="D24" s="46" t="s">
        <v>496</v>
      </c>
      <c r="E24" s="83">
        <v>10</v>
      </c>
      <c r="F24" s="48"/>
      <c r="G24" s="152">
        <f t="shared" si="0"/>
        <v>0</v>
      </c>
      <c r="H24" s="50" t="s">
        <v>57</v>
      </c>
      <c r="I24" s="50" t="s">
        <v>487</v>
      </c>
      <c r="J24" s="51" t="s">
        <v>500</v>
      </c>
      <c r="K24" s="52" t="s">
        <v>26</v>
      </c>
      <c r="L24" s="51"/>
      <c r="M24" s="52" t="s">
        <v>26</v>
      </c>
      <c r="N24" s="51" t="s">
        <v>76</v>
      </c>
      <c r="O24" s="52"/>
      <c r="P24" s="53"/>
      <c r="IV24" s="54"/>
    </row>
    <row r="25" spans="1:255" s="54" customFormat="1" ht="16.5">
      <c r="A25" s="55" t="s">
        <v>524</v>
      </c>
      <c r="B25" s="73" t="s">
        <v>525</v>
      </c>
      <c r="C25" s="74"/>
      <c r="D25" s="72" t="s">
        <v>526</v>
      </c>
      <c r="E25" s="75">
        <v>10</v>
      </c>
      <c r="F25" s="48"/>
      <c r="G25" s="152">
        <f t="shared" si="0"/>
        <v>0</v>
      </c>
      <c r="H25" s="50" t="s">
        <v>57</v>
      </c>
      <c r="I25" s="50" t="s">
        <v>487</v>
      </c>
      <c r="J25" s="51" t="s">
        <v>238</v>
      </c>
      <c r="K25" s="52" t="s">
        <v>26</v>
      </c>
      <c r="L25" s="51" t="s">
        <v>26</v>
      </c>
      <c r="M25" s="52"/>
      <c r="N25" s="51" t="s">
        <v>510</v>
      </c>
      <c r="O25" s="52" t="s">
        <v>26</v>
      </c>
      <c r="P25" s="67"/>
      <c r="IU25" s="62"/>
    </row>
    <row r="26" spans="1:16" s="54" customFormat="1" ht="16.5">
      <c r="A26" s="55" t="s">
        <v>48</v>
      </c>
      <c r="B26" s="56" t="s">
        <v>527</v>
      </c>
      <c r="C26" s="45" t="s">
        <v>528</v>
      </c>
      <c r="D26" s="46" t="s">
        <v>529</v>
      </c>
      <c r="E26" s="83">
        <v>14</v>
      </c>
      <c r="F26" s="48"/>
      <c r="G26" s="152">
        <f t="shared" si="0"/>
        <v>0</v>
      </c>
      <c r="H26" s="50" t="s">
        <v>530</v>
      </c>
      <c r="I26" s="50" t="s">
        <v>487</v>
      </c>
      <c r="J26" s="51" t="s">
        <v>51</v>
      </c>
      <c r="K26" s="52" t="s">
        <v>26</v>
      </c>
      <c r="L26" s="51" t="s">
        <v>26</v>
      </c>
      <c r="M26" s="52" t="s">
        <v>26</v>
      </c>
      <c r="N26" s="51" t="s">
        <v>27</v>
      </c>
      <c r="O26" s="52"/>
      <c r="P26" s="53"/>
    </row>
    <row r="27" spans="1:16" s="54" customFormat="1" ht="16.5">
      <c r="A27" s="55" t="s">
        <v>48</v>
      </c>
      <c r="B27" s="56" t="s">
        <v>527</v>
      </c>
      <c r="C27" s="45" t="s">
        <v>531</v>
      </c>
      <c r="D27" s="46" t="s">
        <v>529</v>
      </c>
      <c r="E27" s="83">
        <v>14</v>
      </c>
      <c r="F27" s="48"/>
      <c r="G27" s="152">
        <f t="shared" si="0"/>
        <v>0</v>
      </c>
      <c r="H27" s="50" t="s">
        <v>530</v>
      </c>
      <c r="I27" s="50" t="s">
        <v>487</v>
      </c>
      <c r="J27" s="51" t="s">
        <v>51</v>
      </c>
      <c r="K27" s="52" t="s">
        <v>26</v>
      </c>
      <c r="L27" s="51" t="s">
        <v>26</v>
      </c>
      <c r="M27" s="52" t="s">
        <v>26</v>
      </c>
      <c r="N27" s="51" t="s">
        <v>27</v>
      </c>
      <c r="O27" s="52"/>
      <c r="P27" s="53"/>
    </row>
    <row r="28" spans="1:16" s="54" customFormat="1" ht="16.5">
      <c r="A28" s="55" t="s">
        <v>48</v>
      </c>
      <c r="B28" s="56" t="s">
        <v>527</v>
      </c>
      <c r="C28" s="45" t="s">
        <v>532</v>
      </c>
      <c r="D28" s="46" t="s">
        <v>529</v>
      </c>
      <c r="E28" s="83">
        <v>14</v>
      </c>
      <c r="F28" s="48"/>
      <c r="G28" s="152">
        <f t="shared" si="0"/>
        <v>0</v>
      </c>
      <c r="H28" s="50" t="s">
        <v>530</v>
      </c>
      <c r="I28" s="50" t="s">
        <v>487</v>
      </c>
      <c r="J28" s="51" t="s">
        <v>51</v>
      </c>
      <c r="K28" s="52" t="s">
        <v>26</v>
      </c>
      <c r="L28" s="51" t="s">
        <v>26</v>
      </c>
      <c r="M28" s="52" t="s">
        <v>26</v>
      </c>
      <c r="N28" s="51" t="s">
        <v>27</v>
      </c>
      <c r="O28" s="52"/>
      <c r="P28" s="53"/>
    </row>
    <row r="29" spans="1:16" s="54" customFormat="1" ht="16.5">
      <c r="A29" s="55" t="s">
        <v>48</v>
      </c>
      <c r="B29" s="56" t="s">
        <v>527</v>
      </c>
      <c r="C29" s="45" t="s">
        <v>533</v>
      </c>
      <c r="D29" s="46" t="s">
        <v>529</v>
      </c>
      <c r="E29" s="83">
        <v>14</v>
      </c>
      <c r="F29" s="48"/>
      <c r="G29" s="152">
        <f t="shared" si="0"/>
        <v>0</v>
      </c>
      <c r="H29" s="50" t="s">
        <v>534</v>
      </c>
      <c r="I29" s="50" t="s">
        <v>487</v>
      </c>
      <c r="J29" s="51" t="s">
        <v>51</v>
      </c>
      <c r="K29" s="52" t="s">
        <v>26</v>
      </c>
      <c r="L29" s="51" t="s">
        <v>26</v>
      </c>
      <c r="M29" s="52" t="s">
        <v>26</v>
      </c>
      <c r="N29" s="51" t="s">
        <v>27</v>
      </c>
      <c r="O29" s="52"/>
      <c r="P29" s="53"/>
    </row>
    <row r="30" spans="1:256" s="81" customFormat="1" ht="16.5">
      <c r="A30" s="55" t="s">
        <v>48</v>
      </c>
      <c r="B30" s="56" t="s">
        <v>527</v>
      </c>
      <c r="C30" s="45" t="s">
        <v>535</v>
      </c>
      <c r="D30" s="46" t="s">
        <v>529</v>
      </c>
      <c r="E30" s="83">
        <v>14</v>
      </c>
      <c r="F30" s="48"/>
      <c r="G30" s="152">
        <f t="shared" si="0"/>
        <v>0</v>
      </c>
      <c r="H30" s="50" t="s">
        <v>530</v>
      </c>
      <c r="I30" s="50" t="s">
        <v>487</v>
      </c>
      <c r="J30" s="51" t="s">
        <v>51</v>
      </c>
      <c r="K30" s="52" t="s">
        <v>26</v>
      </c>
      <c r="L30" s="51" t="s">
        <v>26</v>
      </c>
      <c r="M30" s="52" t="s">
        <v>26</v>
      </c>
      <c r="N30" s="51" t="s">
        <v>27</v>
      </c>
      <c r="O30" s="52"/>
      <c r="P30" s="53"/>
      <c r="IV30" s="54"/>
    </row>
    <row r="31" spans="1:16" s="54" customFormat="1" ht="16.5">
      <c r="A31" s="55" t="s">
        <v>48</v>
      </c>
      <c r="B31" s="56" t="s">
        <v>536</v>
      </c>
      <c r="C31" s="45" t="s">
        <v>537</v>
      </c>
      <c r="D31" s="59" t="s">
        <v>50</v>
      </c>
      <c r="E31" s="47">
        <v>9</v>
      </c>
      <c r="F31" s="48"/>
      <c r="G31" s="152">
        <f t="shared" si="0"/>
        <v>0</v>
      </c>
      <c r="H31" s="50" t="s">
        <v>88</v>
      </c>
      <c r="I31" s="50" t="s">
        <v>487</v>
      </c>
      <c r="J31" s="51" t="s">
        <v>51</v>
      </c>
      <c r="K31" s="60" t="s">
        <v>26</v>
      </c>
      <c r="L31" s="61" t="s">
        <v>26</v>
      </c>
      <c r="M31" s="52" t="s">
        <v>26</v>
      </c>
      <c r="N31" s="51" t="s">
        <v>26</v>
      </c>
      <c r="O31" s="52"/>
      <c r="P31" s="53" t="s">
        <v>27</v>
      </c>
    </row>
    <row r="32" spans="1:255" s="54" customFormat="1" ht="16.5">
      <c r="A32" s="55" t="s">
        <v>538</v>
      </c>
      <c r="B32" s="56" t="s">
        <v>539</v>
      </c>
      <c r="C32" s="45" t="s">
        <v>540</v>
      </c>
      <c r="D32" s="46" t="s">
        <v>541</v>
      </c>
      <c r="E32" s="83">
        <v>9</v>
      </c>
      <c r="F32" s="48"/>
      <c r="G32" s="152">
        <f t="shared" si="0"/>
        <v>0</v>
      </c>
      <c r="H32" s="50" t="s">
        <v>57</v>
      </c>
      <c r="I32" s="50" t="s">
        <v>487</v>
      </c>
      <c r="J32" s="84" t="s">
        <v>51</v>
      </c>
      <c r="K32" s="52" t="s">
        <v>26</v>
      </c>
      <c r="L32" s="51"/>
      <c r="M32" s="52" t="s">
        <v>26</v>
      </c>
      <c r="N32" s="51" t="s">
        <v>76</v>
      </c>
      <c r="O32" s="52"/>
      <c r="P32" s="53" t="s">
        <v>26</v>
      </c>
      <c r="IU32" s="62"/>
    </row>
    <row r="33" spans="1:16" s="54" customFormat="1" ht="16.5">
      <c r="A33" s="55" t="s">
        <v>538</v>
      </c>
      <c r="B33" s="56" t="s">
        <v>539</v>
      </c>
      <c r="C33" s="45" t="s">
        <v>345</v>
      </c>
      <c r="D33" s="46" t="s">
        <v>542</v>
      </c>
      <c r="E33" s="47">
        <v>8</v>
      </c>
      <c r="F33" s="48"/>
      <c r="G33" s="152">
        <f t="shared" si="0"/>
        <v>0</v>
      </c>
      <c r="H33" s="50" t="s">
        <v>57</v>
      </c>
      <c r="I33" s="57" t="s">
        <v>487</v>
      </c>
      <c r="J33" s="51" t="s">
        <v>51</v>
      </c>
      <c r="K33" s="52" t="s">
        <v>26</v>
      </c>
      <c r="L33" s="51"/>
      <c r="M33" s="52" t="s">
        <v>26</v>
      </c>
      <c r="N33" s="51" t="s">
        <v>26</v>
      </c>
      <c r="O33" s="52"/>
      <c r="P33" s="67" t="s">
        <v>76</v>
      </c>
    </row>
    <row r="34" spans="1:16" s="54" customFormat="1" ht="16.5">
      <c r="A34" s="55" t="s">
        <v>538</v>
      </c>
      <c r="B34" s="56" t="s">
        <v>539</v>
      </c>
      <c r="C34" s="45"/>
      <c r="D34" s="46" t="s">
        <v>541</v>
      </c>
      <c r="E34" s="47">
        <v>9</v>
      </c>
      <c r="F34" s="48"/>
      <c r="G34" s="152">
        <f t="shared" si="0"/>
        <v>0</v>
      </c>
      <c r="H34" s="50" t="s">
        <v>57</v>
      </c>
      <c r="I34" s="57" t="s">
        <v>487</v>
      </c>
      <c r="J34" s="51" t="s">
        <v>51</v>
      </c>
      <c r="K34" s="52"/>
      <c r="L34" s="51"/>
      <c r="M34" s="52" t="s">
        <v>26</v>
      </c>
      <c r="N34" s="51"/>
      <c r="O34" s="52"/>
      <c r="P34" s="67" t="s">
        <v>76</v>
      </c>
    </row>
    <row r="35" spans="1:16" s="54" customFormat="1" ht="16.5">
      <c r="A35" s="55" t="s">
        <v>543</v>
      </c>
      <c r="B35" s="56" t="s">
        <v>544</v>
      </c>
      <c r="C35" s="45" t="s">
        <v>545</v>
      </c>
      <c r="D35" s="46" t="s">
        <v>546</v>
      </c>
      <c r="E35" s="47">
        <v>9</v>
      </c>
      <c r="F35" s="48"/>
      <c r="G35" s="49">
        <f t="shared" si="0"/>
        <v>0</v>
      </c>
      <c r="H35" s="50" t="s">
        <v>57</v>
      </c>
      <c r="I35" s="50" t="s">
        <v>487</v>
      </c>
      <c r="J35" s="51" t="s">
        <v>51</v>
      </c>
      <c r="K35" s="52" t="s">
        <v>26</v>
      </c>
      <c r="L35" s="51"/>
      <c r="M35" s="52" t="s">
        <v>26</v>
      </c>
      <c r="N35" s="51"/>
      <c r="O35" s="52"/>
      <c r="P35" s="53" t="s">
        <v>27</v>
      </c>
    </row>
    <row r="36" spans="1:256" s="81" customFormat="1" ht="16.5">
      <c r="A36" s="55" t="s">
        <v>547</v>
      </c>
      <c r="B36" s="73" t="s">
        <v>548</v>
      </c>
      <c r="C36" s="74"/>
      <c r="D36" s="72" t="s">
        <v>549</v>
      </c>
      <c r="E36" s="75">
        <v>12</v>
      </c>
      <c r="F36" s="48"/>
      <c r="G36" s="58">
        <f t="shared" si="0"/>
        <v>0</v>
      </c>
      <c r="H36" s="50" t="s">
        <v>88</v>
      </c>
      <c r="I36" s="76" t="s">
        <v>487</v>
      </c>
      <c r="J36" s="51" t="s">
        <v>58</v>
      </c>
      <c r="K36" s="52" t="s">
        <v>26</v>
      </c>
      <c r="L36" s="51" t="s">
        <v>26</v>
      </c>
      <c r="M36" s="52"/>
      <c r="N36" s="51"/>
      <c r="O36" s="52"/>
      <c r="P36" s="67" t="s">
        <v>76</v>
      </c>
      <c r="IV36" s="54"/>
    </row>
    <row r="37" spans="1:16" s="54" customFormat="1" ht="16.5">
      <c r="A37" s="55" t="s">
        <v>550</v>
      </c>
      <c r="B37" s="56" t="s">
        <v>551</v>
      </c>
      <c r="C37" s="45"/>
      <c r="D37" s="46" t="s">
        <v>552</v>
      </c>
      <c r="E37" s="47">
        <v>9</v>
      </c>
      <c r="F37" s="48"/>
      <c r="G37" s="58">
        <f t="shared" si="0"/>
        <v>0</v>
      </c>
      <c r="H37" s="50" t="s">
        <v>23</v>
      </c>
      <c r="I37" s="57" t="s">
        <v>487</v>
      </c>
      <c r="J37" s="51" t="s">
        <v>51</v>
      </c>
      <c r="K37" s="52" t="s">
        <v>26</v>
      </c>
      <c r="L37" s="51" t="s">
        <v>26</v>
      </c>
      <c r="M37" s="52" t="s">
        <v>26</v>
      </c>
      <c r="N37" s="51"/>
      <c r="O37" s="52" t="s">
        <v>26</v>
      </c>
      <c r="P37" s="53" t="s">
        <v>27</v>
      </c>
    </row>
    <row r="38" spans="1:16" s="54" customFormat="1" ht="16.5">
      <c r="A38" s="55" t="s">
        <v>165</v>
      </c>
      <c r="B38" s="56" t="s">
        <v>166</v>
      </c>
      <c r="C38" s="45" t="s">
        <v>553</v>
      </c>
      <c r="D38" s="46" t="s">
        <v>168</v>
      </c>
      <c r="E38" s="47">
        <v>18</v>
      </c>
      <c r="F38" s="48"/>
      <c r="G38" s="58">
        <f t="shared" si="0"/>
        <v>0</v>
      </c>
      <c r="H38" s="50" t="s">
        <v>57</v>
      </c>
      <c r="I38" s="57" t="s">
        <v>487</v>
      </c>
      <c r="J38" s="51" t="s">
        <v>51</v>
      </c>
      <c r="K38" s="52" t="s">
        <v>26</v>
      </c>
      <c r="L38" s="51"/>
      <c r="M38" s="52" t="s">
        <v>26</v>
      </c>
      <c r="N38" s="51"/>
      <c r="O38" s="52"/>
      <c r="P38" s="67" t="s">
        <v>76</v>
      </c>
    </row>
    <row r="39" spans="1:16" s="54" customFormat="1" ht="16.5">
      <c r="A39" s="55" t="s">
        <v>554</v>
      </c>
      <c r="B39" s="56"/>
      <c r="C39" s="45"/>
      <c r="D39" s="46" t="s">
        <v>554</v>
      </c>
      <c r="E39" s="47">
        <v>5</v>
      </c>
      <c r="F39" s="48"/>
      <c r="G39" s="58">
        <f t="shared" si="0"/>
        <v>0</v>
      </c>
      <c r="H39" s="50" t="s">
        <v>88</v>
      </c>
      <c r="I39" s="57" t="s">
        <v>487</v>
      </c>
      <c r="J39" s="51" t="s">
        <v>58</v>
      </c>
      <c r="K39" s="52" t="s">
        <v>26</v>
      </c>
      <c r="L39" s="51" t="s">
        <v>26</v>
      </c>
      <c r="M39" s="52"/>
      <c r="N39" s="51"/>
      <c r="O39" s="52"/>
      <c r="P39" s="53" t="s">
        <v>27</v>
      </c>
    </row>
    <row r="40" spans="1:16" s="54" customFormat="1" ht="16.5">
      <c r="A40" s="55" t="s">
        <v>555</v>
      </c>
      <c r="B40" s="56" t="s">
        <v>556</v>
      </c>
      <c r="C40" s="45"/>
      <c r="D40" s="46" t="s">
        <v>557</v>
      </c>
      <c r="E40" s="153">
        <v>6</v>
      </c>
      <c r="F40" s="48"/>
      <c r="G40" s="152">
        <f t="shared" si="0"/>
        <v>0</v>
      </c>
      <c r="H40" s="50" t="s">
        <v>57</v>
      </c>
      <c r="I40" s="50" t="s">
        <v>487</v>
      </c>
      <c r="J40" s="84" t="s">
        <v>238</v>
      </c>
      <c r="K40" s="52" t="s">
        <v>26</v>
      </c>
      <c r="L40" s="51"/>
      <c r="M40" s="52" t="s">
        <v>26</v>
      </c>
      <c r="N40" s="51" t="s">
        <v>76</v>
      </c>
      <c r="O40" s="52"/>
      <c r="P40" s="53" t="s">
        <v>76</v>
      </c>
    </row>
    <row r="41" spans="1:256" s="81" customFormat="1" ht="16.5">
      <c r="A41" s="45" t="s">
        <v>558</v>
      </c>
      <c r="B41" s="73" t="s">
        <v>559</v>
      </c>
      <c r="C41" s="74" t="s">
        <v>560</v>
      </c>
      <c r="D41" s="72" t="s">
        <v>561</v>
      </c>
      <c r="E41" s="75">
        <v>8</v>
      </c>
      <c r="F41" s="48"/>
      <c r="G41" s="49">
        <f t="shared" si="0"/>
        <v>0</v>
      </c>
      <c r="H41" s="50" t="s">
        <v>60</v>
      </c>
      <c r="I41" s="50" t="s">
        <v>487</v>
      </c>
      <c r="J41" s="51" t="s">
        <v>58</v>
      </c>
      <c r="K41" s="77" t="s">
        <v>26</v>
      </c>
      <c r="L41" s="78"/>
      <c r="M41" s="79"/>
      <c r="N41" s="80"/>
      <c r="O41" s="52"/>
      <c r="P41" s="67" t="s">
        <v>76</v>
      </c>
      <c r="IV41" s="54"/>
    </row>
    <row r="42" spans="1:16" s="54" customFormat="1" ht="16.5">
      <c r="A42" s="86" t="s">
        <v>562</v>
      </c>
      <c r="B42" s="56" t="s">
        <v>152</v>
      </c>
      <c r="C42" s="45" t="s">
        <v>563</v>
      </c>
      <c r="D42" s="46" t="s">
        <v>564</v>
      </c>
      <c r="E42" s="47">
        <v>8</v>
      </c>
      <c r="F42" s="48"/>
      <c r="G42" s="49">
        <f t="shared" si="0"/>
        <v>0</v>
      </c>
      <c r="H42" s="50" t="s">
        <v>57</v>
      </c>
      <c r="I42" s="50" t="s">
        <v>487</v>
      </c>
      <c r="J42" s="51" t="s">
        <v>217</v>
      </c>
      <c r="K42" s="52"/>
      <c r="L42" s="51"/>
      <c r="M42" s="52"/>
      <c r="N42" s="51"/>
      <c r="O42" s="52"/>
      <c r="P42" s="67" t="s">
        <v>76</v>
      </c>
    </row>
    <row r="43" spans="1:16" s="54" customFormat="1" ht="16.5">
      <c r="A43" s="86" t="s">
        <v>562</v>
      </c>
      <c r="B43" s="68" t="s">
        <v>152</v>
      </c>
      <c r="C43" s="63"/>
      <c r="D43" s="59" t="s">
        <v>565</v>
      </c>
      <c r="E43" s="47">
        <v>8</v>
      </c>
      <c r="F43" s="48"/>
      <c r="G43" s="152">
        <f t="shared" si="0"/>
        <v>0</v>
      </c>
      <c r="H43" s="154" t="s">
        <v>57</v>
      </c>
      <c r="I43" s="50" t="s">
        <v>487</v>
      </c>
      <c r="J43" s="51" t="s">
        <v>217</v>
      </c>
      <c r="K43" s="60" t="s">
        <v>26</v>
      </c>
      <c r="L43" s="61" t="s">
        <v>26</v>
      </c>
      <c r="M43" s="60"/>
      <c r="N43" s="61"/>
      <c r="O43" s="60"/>
      <c r="P43" s="155" t="s">
        <v>26</v>
      </c>
    </row>
    <row r="44" spans="1:16" s="54" customFormat="1" ht="16.5">
      <c r="A44" s="55" t="s">
        <v>222</v>
      </c>
      <c r="B44" s="56" t="s">
        <v>228</v>
      </c>
      <c r="C44" s="45" t="s">
        <v>566</v>
      </c>
      <c r="D44" s="46" t="s">
        <v>227</v>
      </c>
      <c r="E44" s="47">
        <v>5</v>
      </c>
      <c r="F44" s="48"/>
      <c r="G44" s="58">
        <f t="shared" si="0"/>
        <v>0</v>
      </c>
      <c r="H44" s="50" t="s">
        <v>23</v>
      </c>
      <c r="I44" s="57" t="s">
        <v>487</v>
      </c>
      <c r="J44" s="51" t="s">
        <v>58</v>
      </c>
      <c r="K44" s="52" t="s">
        <v>26</v>
      </c>
      <c r="L44" s="51" t="s">
        <v>26</v>
      </c>
      <c r="M44" s="52"/>
      <c r="N44" s="51" t="s">
        <v>26</v>
      </c>
      <c r="O44" s="52"/>
      <c r="P44" s="53" t="s">
        <v>27</v>
      </c>
    </row>
    <row r="45" spans="1:16" s="54" customFormat="1" ht="16.5">
      <c r="A45" s="55" t="s">
        <v>235</v>
      </c>
      <c r="B45" s="56" t="s">
        <v>567</v>
      </c>
      <c r="C45" s="45" t="s">
        <v>568</v>
      </c>
      <c r="D45" s="46" t="s">
        <v>569</v>
      </c>
      <c r="E45" s="83">
        <v>7</v>
      </c>
      <c r="F45" s="48"/>
      <c r="G45" s="152">
        <f t="shared" si="0"/>
        <v>0</v>
      </c>
      <c r="H45" s="50" t="s">
        <v>530</v>
      </c>
      <c r="I45" s="50" t="s">
        <v>487</v>
      </c>
      <c r="J45" s="51" t="s">
        <v>51</v>
      </c>
      <c r="K45" s="52" t="s">
        <v>26</v>
      </c>
      <c r="L45" s="51"/>
      <c r="M45" s="52" t="s">
        <v>26</v>
      </c>
      <c r="N45" s="51" t="s">
        <v>27</v>
      </c>
      <c r="O45" s="52"/>
      <c r="P45" s="53"/>
    </row>
    <row r="46" spans="1:16" s="54" customFormat="1" ht="16.5">
      <c r="A46" s="55" t="s">
        <v>235</v>
      </c>
      <c r="B46" s="56" t="s">
        <v>567</v>
      </c>
      <c r="C46" s="45" t="s">
        <v>570</v>
      </c>
      <c r="D46" s="46" t="s">
        <v>569</v>
      </c>
      <c r="E46" s="83">
        <v>7</v>
      </c>
      <c r="F46" s="48"/>
      <c r="G46" s="152">
        <f t="shared" si="0"/>
        <v>0</v>
      </c>
      <c r="H46" s="50" t="s">
        <v>530</v>
      </c>
      <c r="I46" s="50" t="s">
        <v>487</v>
      </c>
      <c r="J46" s="51" t="s">
        <v>51</v>
      </c>
      <c r="K46" s="52" t="s">
        <v>26</v>
      </c>
      <c r="L46" s="51"/>
      <c r="M46" s="52" t="s">
        <v>26</v>
      </c>
      <c r="N46" s="51" t="s">
        <v>27</v>
      </c>
      <c r="O46" s="52"/>
      <c r="P46" s="53"/>
    </row>
    <row r="47" spans="1:16" s="54" customFormat="1" ht="16.5">
      <c r="A47" s="55" t="s">
        <v>235</v>
      </c>
      <c r="B47" s="56" t="s">
        <v>567</v>
      </c>
      <c r="C47" s="45" t="s">
        <v>571</v>
      </c>
      <c r="D47" s="46" t="s">
        <v>569</v>
      </c>
      <c r="E47" s="83">
        <v>7</v>
      </c>
      <c r="F47" s="48"/>
      <c r="G47" s="152">
        <f t="shared" si="0"/>
        <v>0</v>
      </c>
      <c r="H47" s="50" t="s">
        <v>530</v>
      </c>
      <c r="I47" s="50" t="s">
        <v>487</v>
      </c>
      <c r="J47" s="51" t="s">
        <v>51</v>
      </c>
      <c r="K47" s="52" t="s">
        <v>26</v>
      </c>
      <c r="L47" s="51"/>
      <c r="M47" s="52" t="s">
        <v>26</v>
      </c>
      <c r="N47" s="51" t="s">
        <v>27</v>
      </c>
      <c r="O47" s="52"/>
      <c r="P47" s="53"/>
    </row>
    <row r="48" spans="1:16" s="54" customFormat="1" ht="16.5">
      <c r="A48" s="55" t="s">
        <v>235</v>
      </c>
      <c r="B48" s="56" t="s">
        <v>567</v>
      </c>
      <c r="C48" s="45" t="s">
        <v>572</v>
      </c>
      <c r="D48" s="46" t="s">
        <v>569</v>
      </c>
      <c r="E48" s="83">
        <v>7</v>
      </c>
      <c r="F48" s="48"/>
      <c r="G48" s="152">
        <f t="shared" si="0"/>
        <v>0</v>
      </c>
      <c r="H48" s="50" t="s">
        <v>530</v>
      </c>
      <c r="I48" s="50" t="s">
        <v>487</v>
      </c>
      <c r="J48" s="51" t="s">
        <v>51</v>
      </c>
      <c r="K48" s="52" t="s">
        <v>26</v>
      </c>
      <c r="L48" s="51"/>
      <c r="M48" s="52" t="s">
        <v>26</v>
      </c>
      <c r="N48" s="51" t="s">
        <v>27</v>
      </c>
      <c r="O48" s="52"/>
      <c r="P48" s="53"/>
    </row>
    <row r="49" spans="1:16" s="54" customFormat="1" ht="16.5">
      <c r="A49" s="55" t="s">
        <v>235</v>
      </c>
      <c r="B49" s="56" t="s">
        <v>567</v>
      </c>
      <c r="C49" s="45" t="s">
        <v>573</v>
      </c>
      <c r="D49" s="46" t="s">
        <v>569</v>
      </c>
      <c r="E49" s="83">
        <v>7</v>
      </c>
      <c r="F49" s="48"/>
      <c r="G49" s="152">
        <f t="shared" si="0"/>
        <v>0</v>
      </c>
      <c r="H49" s="50" t="s">
        <v>530</v>
      </c>
      <c r="I49" s="50" t="s">
        <v>487</v>
      </c>
      <c r="J49" s="51" t="s">
        <v>51</v>
      </c>
      <c r="K49" s="52" t="s">
        <v>26</v>
      </c>
      <c r="L49" s="51"/>
      <c r="M49" s="52" t="s">
        <v>26</v>
      </c>
      <c r="N49" s="51" t="s">
        <v>27</v>
      </c>
      <c r="O49" s="52"/>
      <c r="P49" s="53"/>
    </row>
    <row r="50" spans="1:16" s="54" customFormat="1" ht="16.5">
      <c r="A50" s="55" t="s">
        <v>235</v>
      </c>
      <c r="B50" s="56" t="s">
        <v>567</v>
      </c>
      <c r="C50" s="45" t="s">
        <v>574</v>
      </c>
      <c r="D50" s="46" t="s">
        <v>569</v>
      </c>
      <c r="E50" s="83">
        <v>7</v>
      </c>
      <c r="F50" s="48"/>
      <c r="G50" s="152">
        <f t="shared" si="0"/>
        <v>0</v>
      </c>
      <c r="H50" s="50" t="s">
        <v>530</v>
      </c>
      <c r="I50" s="50" t="s">
        <v>487</v>
      </c>
      <c r="J50" s="51" t="s">
        <v>51</v>
      </c>
      <c r="K50" s="52" t="s">
        <v>26</v>
      </c>
      <c r="L50" s="51"/>
      <c r="M50" s="52" t="s">
        <v>26</v>
      </c>
      <c r="N50" s="51" t="s">
        <v>27</v>
      </c>
      <c r="O50" s="52"/>
      <c r="P50" s="53"/>
    </row>
    <row r="51" spans="1:16" s="54" customFormat="1" ht="16.5">
      <c r="A51" s="45" t="s">
        <v>235</v>
      </c>
      <c r="B51" s="56" t="s">
        <v>567</v>
      </c>
      <c r="C51" s="45" t="s">
        <v>575</v>
      </c>
      <c r="D51" s="46" t="s">
        <v>569</v>
      </c>
      <c r="E51" s="83">
        <v>7</v>
      </c>
      <c r="F51" s="48"/>
      <c r="G51" s="152">
        <f t="shared" si="0"/>
        <v>0</v>
      </c>
      <c r="H51" s="50" t="s">
        <v>530</v>
      </c>
      <c r="I51" s="50" t="s">
        <v>487</v>
      </c>
      <c r="J51" s="51" t="s">
        <v>51</v>
      </c>
      <c r="K51" s="52" t="s">
        <v>26</v>
      </c>
      <c r="L51" s="51"/>
      <c r="M51" s="52" t="s">
        <v>26</v>
      </c>
      <c r="N51" s="51" t="s">
        <v>27</v>
      </c>
      <c r="O51" s="52"/>
      <c r="P51" s="53"/>
    </row>
    <row r="52" spans="1:16" s="54" customFormat="1" ht="16.5">
      <c r="A52" s="45" t="s">
        <v>235</v>
      </c>
      <c r="B52" s="56" t="s">
        <v>567</v>
      </c>
      <c r="C52" s="45" t="s">
        <v>576</v>
      </c>
      <c r="D52" s="46" t="s">
        <v>569</v>
      </c>
      <c r="E52" s="83">
        <v>7</v>
      </c>
      <c r="F52" s="48"/>
      <c r="G52" s="152">
        <f t="shared" si="0"/>
        <v>0</v>
      </c>
      <c r="H52" s="50" t="s">
        <v>530</v>
      </c>
      <c r="I52" s="50" t="s">
        <v>487</v>
      </c>
      <c r="J52" s="51" t="s">
        <v>51</v>
      </c>
      <c r="K52" s="52" t="s">
        <v>26</v>
      </c>
      <c r="L52" s="51"/>
      <c r="M52" s="52" t="s">
        <v>26</v>
      </c>
      <c r="N52" s="51" t="s">
        <v>27</v>
      </c>
      <c r="O52" s="52"/>
      <c r="P52" s="53"/>
    </row>
    <row r="53" spans="1:16" s="54" customFormat="1" ht="16.5">
      <c r="A53" s="45" t="s">
        <v>235</v>
      </c>
      <c r="B53" s="56" t="s">
        <v>567</v>
      </c>
      <c r="C53" s="45" t="s">
        <v>577</v>
      </c>
      <c r="D53" s="46" t="s">
        <v>569</v>
      </c>
      <c r="E53" s="83">
        <v>7</v>
      </c>
      <c r="F53" s="48"/>
      <c r="G53" s="152">
        <f t="shared" si="0"/>
        <v>0</v>
      </c>
      <c r="H53" s="50" t="s">
        <v>530</v>
      </c>
      <c r="I53" s="50" t="s">
        <v>487</v>
      </c>
      <c r="J53" s="51" t="s">
        <v>51</v>
      </c>
      <c r="K53" s="52" t="s">
        <v>26</v>
      </c>
      <c r="L53" s="51"/>
      <c r="M53" s="52" t="s">
        <v>26</v>
      </c>
      <c r="N53" s="51" t="s">
        <v>27</v>
      </c>
      <c r="O53" s="52"/>
      <c r="P53" s="53"/>
    </row>
    <row r="54" spans="1:16" s="54" customFormat="1" ht="16.5">
      <c r="A54" s="55" t="s">
        <v>235</v>
      </c>
      <c r="B54" s="56" t="s">
        <v>567</v>
      </c>
      <c r="C54" s="45" t="s">
        <v>578</v>
      </c>
      <c r="D54" s="46" t="s">
        <v>569</v>
      </c>
      <c r="E54" s="83">
        <v>7</v>
      </c>
      <c r="F54" s="48"/>
      <c r="G54" s="152">
        <f t="shared" si="0"/>
        <v>0</v>
      </c>
      <c r="H54" s="50" t="s">
        <v>530</v>
      </c>
      <c r="I54" s="50" t="s">
        <v>487</v>
      </c>
      <c r="J54" s="51" t="s">
        <v>51</v>
      </c>
      <c r="K54" s="52" t="s">
        <v>26</v>
      </c>
      <c r="L54" s="51"/>
      <c r="M54" s="52" t="s">
        <v>26</v>
      </c>
      <c r="N54" s="51" t="s">
        <v>27</v>
      </c>
      <c r="O54" s="52"/>
      <c r="P54" s="53"/>
    </row>
    <row r="55" spans="1:16" s="54" customFormat="1" ht="16.5">
      <c r="A55" s="55" t="s">
        <v>235</v>
      </c>
      <c r="B55" s="56" t="s">
        <v>567</v>
      </c>
      <c r="C55" s="45" t="s">
        <v>579</v>
      </c>
      <c r="D55" s="46" t="s">
        <v>569</v>
      </c>
      <c r="E55" s="83">
        <v>7</v>
      </c>
      <c r="F55" s="48"/>
      <c r="G55" s="152">
        <f t="shared" si="0"/>
        <v>0</v>
      </c>
      <c r="H55" s="50" t="s">
        <v>530</v>
      </c>
      <c r="I55" s="50" t="s">
        <v>487</v>
      </c>
      <c r="J55" s="51" t="s">
        <v>51</v>
      </c>
      <c r="K55" s="52" t="s">
        <v>26</v>
      </c>
      <c r="L55" s="51"/>
      <c r="M55" s="52" t="s">
        <v>26</v>
      </c>
      <c r="N55" s="51" t="s">
        <v>27</v>
      </c>
      <c r="O55" s="52"/>
      <c r="P55" s="53"/>
    </row>
    <row r="56" spans="1:16" s="54" customFormat="1" ht="16.5">
      <c r="A56" s="55" t="s">
        <v>235</v>
      </c>
      <c r="B56" s="56" t="s">
        <v>567</v>
      </c>
      <c r="C56" s="45" t="s">
        <v>580</v>
      </c>
      <c r="D56" s="46" t="s">
        <v>569</v>
      </c>
      <c r="E56" s="83">
        <v>7</v>
      </c>
      <c r="F56" s="48"/>
      <c r="G56" s="152">
        <f t="shared" si="0"/>
        <v>0</v>
      </c>
      <c r="H56" s="50" t="s">
        <v>530</v>
      </c>
      <c r="I56" s="50" t="s">
        <v>487</v>
      </c>
      <c r="J56" s="51" t="s">
        <v>51</v>
      </c>
      <c r="K56" s="52" t="s">
        <v>26</v>
      </c>
      <c r="L56" s="51"/>
      <c r="M56" s="52" t="s">
        <v>26</v>
      </c>
      <c r="N56" s="51" t="s">
        <v>27</v>
      </c>
      <c r="O56" s="52"/>
      <c r="P56" s="53"/>
    </row>
    <row r="57" spans="1:256" s="62" customFormat="1" ht="16.5">
      <c r="A57" s="55" t="s">
        <v>235</v>
      </c>
      <c r="B57" s="56" t="s">
        <v>567</v>
      </c>
      <c r="C57" s="45" t="s">
        <v>581</v>
      </c>
      <c r="D57" s="46" t="s">
        <v>569</v>
      </c>
      <c r="E57" s="83">
        <v>7</v>
      </c>
      <c r="F57" s="48"/>
      <c r="G57" s="152">
        <f t="shared" si="0"/>
        <v>0</v>
      </c>
      <c r="H57" s="50" t="s">
        <v>530</v>
      </c>
      <c r="I57" s="50" t="s">
        <v>487</v>
      </c>
      <c r="J57" s="51" t="s">
        <v>51</v>
      </c>
      <c r="K57" s="52" t="s">
        <v>26</v>
      </c>
      <c r="L57" s="51"/>
      <c r="M57" s="52" t="s">
        <v>26</v>
      </c>
      <c r="N57" s="51" t="s">
        <v>27</v>
      </c>
      <c r="O57" s="52"/>
      <c r="P57" s="53"/>
      <c r="R57" s="156"/>
      <c r="IU57" s="54"/>
      <c r="IV57" s="54"/>
    </row>
    <row r="58" spans="1:16" s="54" customFormat="1" ht="16.5">
      <c r="A58" s="55" t="s">
        <v>235</v>
      </c>
      <c r="B58" s="56" t="s">
        <v>567</v>
      </c>
      <c r="C58" s="45" t="s">
        <v>582</v>
      </c>
      <c r="D58" s="46" t="s">
        <v>569</v>
      </c>
      <c r="E58" s="83">
        <v>7</v>
      </c>
      <c r="F58" s="48"/>
      <c r="G58" s="152">
        <f t="shared" si="0"/>
        <v>0</v>
      </c>
      <c r="H58" s="50" t="s">
        <v>530</v>
      </c>
      <c r="I58" s="50" t="s">
        <v>487</v>
      </c>
      <c r="J58" s="51" t="s">
        <v>51</v>
      </c>
      <c r="K58" s="52" t="s">
        <v>26</v>
      </c>
      <c r="L58" s="51"/>
      <c r="M58" s="52" t="s">
        <v>26</v>
      </c>
      <c r="N58" s="51" t="s">
        <v>27</v>
      </c>
      <c r="O58" s="52"/>
      <c r="P58" s="53"/>
    </row>
    <row r="59" spans="1:16" s="54" customFormat="1" ht="16.5">
      <c r="A59" s="55" t="s">
        <v>235</v>
      </c>
      <c r="B59" s="56" t="s">
        <v>567</v>
      </c>
      <c r="C59" s="45" t="s">
        <v>583</v>
      </c>
      <c r="D59" s="46" t="s">
        <v>569</v>
      </c>
      <c r="E59" s="83">
        <v>7</v>
      </c>
      <c r="F59" s="48"/>
      <c r="G59" s="152">
        <f t="shared" si="0"/>
        <v>0</v>
      </c>
      <c r="H59" s="50" t="s">
        <v>530</v>
      </c>
      <c r="I59" s="50" t="s">
        <v>487</v>
      </c>
      <c r="J59" s="51" t="s">
        <v>51</v>
      </c>
      <c r="K59" s="52" t="s">
        <v>26</v>
      </c>
      <c r="L59" s="51"/>
      <c r="M59" s="52" t="s">
        <v>26</v>
      </c>
      <c r="N59" s="51" t="s">
        <v>27</v>
      </c>
      <c r="O59" s="52"/>
      <c r="P59" s="53"/>
    </row>
    <row r="60" spans="1:16" s="54" customFormat="1" ht="18.75" customHeight="1">
      <c r="A60" s="55" t="s">
        <v>235</v>
      </c>
      <c r="B60" s="56" t="s">
        <v>567</v>
      </c>
      <c r="C60" s="45" t="s">
        <v>584</v>
      </c>
      <c r="D60" s="46" t="s">
        <v>569</v>
      </c>
      <c r="E60" s="83">
        <v>7</v>
      </c>
      <c r="F60" s="48"/>
      <c r="G60" s="152">
        <f t="shared" si="0"/>
        <v>0</v>
      </c>
      <c r="H60" s="50" t="s">
        <v>530</v>
      </c>
      <c r="I60" s="50" t="s">
        <v>487</v>
      </c>
      <c r="J60" s="51" t="s">
        <v>51</v>
      </c>
      <c r="K60" s="52" t="s">
        <v>26</v>
      </c>
      <c r="L60" s="51"/>
      <c r="M60" s="52" t="s">
        <v>26</v>
      </c>
      <c r="N60" s="51" t="s">
        <v>27</v>
      </c>
      <c r="O60" s="52"/>
      <c r="P60" s="53"/>
    </row>
    <row r="61" spans="1:16" s="54" customFormat="1" ht="16.5">
      <c r="A61" s="55" t="s">
        <v>235</v>
      </c>
      <c r="B61" s="56" t="s">
        <v>567</v>
      </c>
      <c r="C61" s="45" t="s">
        <v>585</v>
      </c>
      <c r="D61" s="46" t="s">
        <v>569</v>
      </c>
      <c r="E61" s="83">
        <v>7</v>
      </c>
      <c r="F61" s="48"/>
      <c r="G61" s="152">
        <f t="shared" si="0"/>
        <v>0</v>
      </c>
      <c r="H61" s="50" t="s">
        <v>530</v>
      </c>
      <c r="I61" s="50" t="s">
        <v>487</v>
      </c>
      <c r="J61" s="51" t="s">
        <v>51</v>
      </c>
      <c r="K61" s="52" t="s">
        <v>26</v>
      </c>
      <c r="L61" s="51"/>
      <c r="M61" s="52" t="s">
        <v>26</v>
      </c>
      <c r="N61" s="51" t="s">
        <v>27</v>
      </c>
      <c r="O61" s="52"/>
      <c r="P61" s="53"/>
    </row>
    <row r="62" spans="1:256" s="54" customFormat="1" ht="18.75" customHeight="1">
      <c r="A62" s="55" t="s">
        <v>235</v>
      </c>
      <c r="B62" s="56" t="s">
        <v>586</v>
      </c>
      <c r="C62" s="45" t="s">
        <v>587</v>
      </c>
      <c r="D62" s="46" t="s">
        <v>237</v>
      </c>
      <c r="E62" s="47">
        <v>5</v>
      </c>
      <c r="F62" s="48"/>
      <c r="G62" s="58">
        <f t="shared" si="0"/>
        <v>0</v>
      </c>
      <c r="H62" s="50" t="s">
        <v>23</v>
      </c>
      <c r="I62" s="57" t="s">
        <v>487</v>
      </c>
      <c r="J62" s="51" t="s">
        <v>58</v>
      </c>
      <c r="K62" s="52"/>
      <c r="L62" s="51"/>
      <c r="M62" s="52"/>
      <c r="N62" s="51"/>
      <c r="O62" s="52"/>
      <c r="P62" s="67" t="s">
        <v>27</v>
      </c>
      <c r="IV62" s="62"/>
    </row>
    <row r="63" spans="1:16" s="54" customFormat="1" ht="16.5">
      <c r="A63" s="55" t="s">
        <v>235</v>
      </c>
      <c r="B63" s="56" t="s">
        <v>588</v>
      </c>
      <c r="C63" s="45" t="s">
        <v>589</v>
      </c>
      <c r="D63" s="46" t="s">
        <v>237</v>
      </c>
      <c r="E63" s="47">
        <v>5</v>
      </c>
      <c r="F63" s="48"/>
      <c r="G63" s="49">
        <f t="shared" si="0"/>
        <v>0</v>
      </c>
      <c r="H63" s="50" t="s">
        <v>88</v>
      </c>
      <c r="I63" s="50" t="s">
        <v>487</v>
      </c>
      <c r="J63" s="51" t="s">
        <v>58</v>
      </c>
      <c r="K63" s="52"/>
      <c r="L63" s="51"/>
      <c r="M63" s="52"/>
      <c r="N63" s="51"/>
      <c r="O63" s="52"/>
      <c r="P63" s="67" t="s">
        <v>27</v>
      </c>
    </row>
    <row r="64" spans="1:16" s="54" customFormat="1" ht="16.5">
      <c r="A64" s="55" t="s">
        <v>235</v>
      </c>
      <c r="B64" s="56" t="s">
        <v>590</v>
      </c>
      <c r="C64" s="45"/>
      <c r="D64" s="46" t="s">
        <v>237</v>
      </c>
      <c r="E64" s="47">
        <v>5</v>
      </c>
      <c r="F64" s="48"/>
      <c r="G64" s="152">
        <f t="shared" si="0"/>
        <v>0</v>
      </c>
      <c r="H64" s="50" t="s">
        <v>130</v>
      </c>
      <c r="I64" s="50" t="s">
        <v>487</v>
      </c>
      <c r="J64" s="51" t="s">
        <v>238</v>
      </c>
      <c r="K64" s="52" t="s">
        <v>26</v>
      </c>
      <c r="L64" s="51"/>
      <c r="M64" s="52"/>
      <c r="N64" s="51"/>
      <c r="O64" s="52"/>
      <c r="P64" s="67" t="s">
        <v>26</v>
      </c>
    </row>
    <row r="65" spans="1:16" s="54" customFormat="1" ht="16.5">
      <c r="A65" s="157" t="s">
        <v>235</v>
      </c>
      <c r="B65" s="56" t="s">
        <v>590</v>
      </c>
      <c r="C65" s="45"/>
      <c r="D65" s="46" t="s">
        <v>237</v>
      </c>
      <c r="E65" s="47">
        <v>5</v>
      </c>
      <c r="F65" s="48"/>
      <c r="G65" s="158">
        <f t="shared" si="0"/>
        <v>0</v>
      </c>
      <c r="H65" s="70" t="s">
        <v>23</v>
      </c>
      <c r="I65" s="57" t="s">
        <v>487</v>
      </c>
      <c r="J65" s="51" t="s">
        <v>58</v>
      </c>
      <c r="K65" s="52"/>
      <c r="L65" s="51"/>
      <c r="M65" s="52"/>
      <c r="N65" s="51"/>
      <c r="O65" s="52"/>
      <c r="P65" s="67" t="s">
        <v>27</v>
      </c>
    </row>
    <row r="66" spans="1:16" s="54" customFormat="1" ht="16.5">
      <c r="A66" s="86" t="s">
        <v>591</v>
      </c>
      <c r="B66" s="68" t="s">
        <v>592</v>
      </c>
      <c r="C66" s="63" t="s">
        <v>593</v>
      </c>
      <c r="D66" s="46" t="s">
        <v>237</v>
      </c>
      <c r="E66" s="71">
        <v>5</v>
      </c>
      <c r="F66" s="48"/>
      <c r="G66" s="159">
        <f t="shared" si="0"/>
        <v>0</v>
      </c>
      <c r="H66" s="50" t="s">
        <v>23</v>
      </c>
      <c r="I66" s="50" t="s">
        <v>487</v>
      </c>
      <c r="J66" s="51" t="s">
        <v>238</v>
      </c>
      <c r="K66" s="60" t="s">
        <v>26</v>
      </c>
      <c r="L66" s="51" t="s">
        <v>26</v>
      </c>
      <c r="M66" s="52"/>
      <c r="N66" s="51"/>
      <c r="O66" s="52"/>
      <c r="P66" s="53" t="s">
        <v>27</v>
      </c>
    </row>
    <row r="67" spans="1:16" s="54" customFormat="1" ht="16.5">
      <c r="A67" s="86" t="s">
        <v>594</v>
      </c>
      <c r="B67" s="68" t="s">
        <v>595</v>
      </c>
      <c r="C67" s="63" t="s">
        <v>596</v>
      </c>
      <c r="D67" s="46" t="s">
        <v>237</v>
      </c>
      <c r="E67" s="47">
        <v>8</v>
      </c>
      <c r="F67" s="48"/>
      <c r="G67" s="69">
        <f t="shared" si="0"/>
        <v>0</v>
      </c>
      <c r="H67" s="154" t="s">
        <v>57</v>
      </c>
      <c r="I67" s="50" t="s">
        <v>487</v>
      </c>
      <c r="J67" s="51" t="s">
        <v>238</v>
      </c>
      <c r="K67" s="60" t="s">
        <v>26</v>
      </c>
      <c r="L67" s="61"/>
      <c r="M67" s="60"/>
      <c r="N67" s="61"/>
      <c r="O67" s="60"/>
      <c r="P67" s="53" t="s">
        <v>27</v>
      </c>
    </row>
    <row r="68" spans="1:16" s="54" customFormat="1" ht="16.5">
      <c r="A68" s="55" t="s">
        <v>597</v>
      </c>
      <c r="B68" s="56" t="s">
        <v>598</v>
      </c>
      <c r="C68" s="45" t="s">
        <v>599</v>
      </c>
      <c r="D68" s="46" t="s">
        <v>597</v>
      </c>
      <c r="E68" s="71">
        <v>9</v>
      </c>
      <c r="F68" s="48"/>
      <c r="G68" s="69">
        <f t="shared" si="0"/>
        <v>0</v>
      </c>
      <c r="H68" s="154" t="s">
        <v>57</v>
      </c>
      <c r="I68" s="50" t="s">
        <v>487</v>
      </c>
      <c r="J68" s="51" t="s">
        <v>58</v>
      </c>
      <c r="K68" s="60" t="s">
        <v>26</v>
      </c>
      <c r="L68" s="51" t="s">
        <v>26</v>
      </c>
      <c r="M68" s="52"/>
      <c r="N68" s="51"/>
      <c r="O68" s="52"/>
      <c r="P68" s="67"/>
    </row>
    <row r="69" spans="1:256" s="54" customFormat="1" ht="16.5">
      <c r="A69" s="55" t="s">
        <v>597</v>
      </c>
      <c r="B69" s="56" t="s">
        <v>600</v>
      </c>
      <c r="C69" s="45"/>
      <c r="D69" s="46" t="s">
        <v>597</v>
      </c>
      <c r="E69" s="71">
        <v>9</v>
      </c>
      <c r="F69" s="48"/>
      <c r="G69" s="69">
        <f t="shared" si="0"/>
        <v>0</v>
      </c>
      <c r="H69" s="154" t="s">
        <v>57</v>
      </c>
      <c r="I69" s="50" t="s">
        <v>487</v>
      </c>
      <c r="J69" s="51" t="s">
        <v>25</v>
      </c>
      <c r="K69" s="60" t="s">
        <v>26</v>
      </c>
      <c r="L69" s="51" t="s">
        <v>26</v>
      </c>
      <c r="M69" s="52"/>
      <c r="N69" s="51"/>
      <c r="O69" s="52"/>
      <c r="P69" s="67"/>
      <c r="IV69" s="81"/>
    </row>
    <row r="70" spans="1:16" s="54" customFormat="1" ht="16.5">
      <c r="A70" s="55" t="s">
        <v>597</v>
      </c>
      <c r="B70" s="73" t="s">
        <v>600</v>
      </c>
      <c r="C70" s="74"/>
      <c r="D70" s="72" t="s">
        <v>601</v>
      </c>
      <c r="E70" s="153">
        <v>9</v>
      </c>
      <c r="F70" s="48"/>
      <c r="G70" s="152">
        <f t="shared" si="0"/>
        <v>0</v>
      </c>
      <c r="H70" s="50" t="s">
        <v>57</v>
      </c>
      <c r="I70" s="50" t="s">
        <v>487</v>
      </c>
      <c r="J70" s="84" t="s">
        <v>25</v>
      </c>
      <c r="K70" s="52" t="s">
        <v>26</v>
      </c>
      <c r="L70" s="51"/>
      <c r="M70" s="52"/>
      <c r="N70" s="51" t="s">
        <v>27</v>
      </c>
      <c r="O70" s="52"/>
      <c r="P70" s="53" t="s">
        <v>26</v>
      </c>
    </row>
    <row r="71" spans="1:18" s="54" customFormat="1" ht="16.5">
      <c r="A71" s="55" t="s">
        <v>597</v>
      </c>
      <c r="B71" s="56" t="s">
        <v>602</v>
      </c>
      <c r="C71" s="45" t="s">
        <v>258</v>
      </c>
      <c r="D71" s="46" t="s">
        <v>597</v>
      </c>
      <c r="E71" s="71">
        <v>9</v>
      </c>
      <c r="F71" s="48"/>
      <c r="G71" s="152">
        <f t="shared" si="0"/>
        <v>0</v>
      </c>
      <c r="H71" s="154" t="s">
        <v>57</v>
      </c>
      <c r="I71" s="50" t="s">
        <v>487</v>
      </c>
      <c r="J71" s="51" t="s">
        <v>58</v>
      </c>
      <c r="K71" s="60" t="s">
        <v>26</v>
      </c>
      <c r="L71" s="51" t="s">
        <v>26</v>
      </c>
      <c r="M71" s="52"/>
      <c r="N71" s="51"/>
      <c r="O71" s="52"/>
      <c r="P71" s="67"/>
      <c r="R71" s="160"/>
    </row>
    <row r="72" spans="1:16" s="54" customFormat="1" ht="16.5">
      <c r="A72" s="55" t="s">
        <v>597</v>
      </c>
      <c r="B72" s="56" t="s">
        <v>603</v>
      </c>
      <c r="C72" s="45"/>
      <c r="D72" s="46" t="s">
        <v>597</v>
      </c>
      <c r="E72" s="71">
        <v>9</v>
      </c>
      <c r="F72" s="48"/>
      <c r="G72" s="152">
        <f t="shared" si="0"/>
        <v>0</v>
      </c>
      <c r="H72" s="154" t="s">
        <v>57</v>
      </c>
      <c r="I72" s="50" t="s">
        <v>487</v>
      </c>
      <c r="J72" s="51" t="s">
        <v>58</v>
      </c>
      <c r="K72" s="60"/>
      <c r="L72" s="51" t="s">
        <v>26</v>
      </c>
      <c r="M72" s="52"/>
      <c r="N72" s="51"/>
      <c r="O72" s="52"/>
      <c r="P72" s="67"/>
    </row>
    <row r="73" spans="1:16" s="54" customFormat="1" ht="16.5">
      <c r="A73" s="55" t="s">
        <v>597</v>
      </c>
      <c r="B73" s="56" t="s">
        <v>604</v>
      </c>
      <c r="C73" s="45" t="s">
        <v>605</v>
      </c>
      <c r="D73" s="46" t="s">
        <v>597</v>
      </c>
      <c r="E73" s="71">
        <v>9</v>
      </c>
      <c r="F73" s="48"/>
      <c r="G73" s="152">
        <f t="shared" si="0"/>
        <v>0</v>
      </c>
      <c r="H73" s="154" t="s">
        <v>57</v>
      </c>
      <c r="I73" s="50" t="s">
        <v>487</v>
      </c>
      <c r="J73" s="51" t="s">
        <v>58</v>
      </c>
      <c r="K73" s="60"/>
      <c r="L73" s="51" t="s">
        <v>26</v>
      </c>
      <c r="M73" s="52"/>
      <c r="N73" s="51"/>
      <c r="O73" s="52"/>
      <c r="P73" s="67"/>
    </row>
    <row r="74" spans="1:16" s="54" customFormat="1" ht="16.5">
      <c r="A74" s="55" t="s">
        <v>597</v>
      </c>
      <c r="B74" s="56" t="s">
        <v>604</v>
      </c>
      <c r="C74" s="45"/>
      <c r="D74" s="46" t="s">
        <v>597</v>
      </c>
      <c r="E74" s="71">
        <v>9</v>
      </c>
      <c r="F74" s="48"/>
      <c r="G74" s="152">
        <f t="shared" si="0"/>
        <v>0</v>
      </c>
      <c r="H74" s="154" t="s">
        <v>57</v>
      </c>
      <c r="I74" s="50" t="s">
        <v>487</v>
      </c>
      <c r="J74" s="51" t="s">
        <v>58</v>
      </c>
      <c r="K74" s="60"/>
      <c r="L74" s="51" t="s">
        <v>26</v>
      </c>
      <c r="M74" s="52"/>
      <c r="N74" s="51"/>
      <c r="O74" s="52"/>
      <c r="P74" s="67"/>
    </row>
    <row r="75" spans="1:16" s="54" customFormat="1" ht="16.5">
      <c r="A75" s="55" t="s">
        <v>597</v>
      </c>
      <c r="B75" s="56" t="s">
        <v>606</v>
      </c>
      <c r="C75" s="45"/>
      <c r="D75" s="46" t="s">
        <v>597</v>
      </c>
      <c r="E75" s="71">
        <v>9</v>
      </c>
      <c r="F75" s="48"/>
      <c r="G75" s="152">
        <f t="shared" si="0"/>
        <v>0</v>
      </c>
      <c r="H75" s="154" t="s">
        <v>57</v>
      </c>
      <c r="I75" s="50" t="s">
        <v>487</v>
      </c>
      <c r="J75" s="51" t="s">
        <v>58</v>
      </c>
      <c r="K75" s="60"/>
      <c r="L75" s="51" t="s">
        <v>26</v>
      </c>
      <c r="M75" s="52"/>
      <c r="N75" s="51"/>
      <c r="O75" s="52"/>
      <c r="P75" s="67"/>
    </row>
    <row r="76" spans="1:256" s="62" customFormat="1" ht="16.5">
      <c r="A76" s="161" t="s">
        <v>607</v>
      </c>
      <c r="B76" s="162" t="s">
        <v>608</v>
      </c>
      <c r="C76" s="163"/>
      <c r="D76" s="164" t="s">
        <v>609</v>
      </c>
      <c r="E76" s="47">
        <v>9</v>
      </c>
      <c r="F76" s="48"/>
      <c r="G76" s="58">
        <f t="shared" si="0"/>
        <v>0</v>
      </c>
      <c r="H76" s="50" t="s">
        <v>23</v>
      </c>
      <c r="I76" s="57" t="s">
        <v>487</v>
      </c>
      <c r="J76" s="51" t="s">
        <v>25</v>
      </c>
      <c r="K76" s="60"/>
      <c r="L76" s="61"/>
      <c r="M76" s="60"/>
      <c r="N76" s="61"/>
      <c r="O76" s="52"/>
      <c r="P76" s="53" t="s">
        <v>27</v>
      </c>
      <c r="IU76" s="54"/>
      <c r="IV76" s="54"/>
    </row>
    <row r="77" spans="1:16" s="54" customFormat="1" ht="16.5">
      <c r="A77" s="55" t="s">
        <v>610</v>
      </c>
      <c r="B77" s="56" t="s">
        <v>611</v>
      </c>
      <c r="C77" s="45" t="s">
        <v>612</v>
      </c>
      <c r="D77" s="46" t="s">
        <v>610</v>
      </c>
      <c r="E77" s="71">
        <v>8</v>
      </c>
      <c r="F77" s="48"/>
      <c r="G77" s="58">
        <f t="shared" si="0"/>
        <v>0</v>
      </c>
      <c r="H77" s="50" t="s">
        <v>60</v>
      </c>
      <c r="I77" s="50" t="s">
        <v>487</v>
      </c>
      <c r="J77" s="51" t="s">
        <v>58</v>
      </c>
      <c r="K77" s="60"/>
      <c r="L77" s="51"/>
      <c r="M77" s="52"/>
      <c r="N77" s="51"/>
      <c r="O77" s="52"/>
      <c r="P77" s="67" t="s">
        <v>27</v>
      </c>
    </row>
    <row r="78" spans="1:16" s="54" customFormat="1" ht="16.5">
      <c r="A78" s="55" t="s">
        <v>300</v>
      </c>
      <c r="B78" s="56" t="s">
        <v>252</v>
      </c>
      <c r="C78" s="45"/>
      <c r="D78" s="46" t="s">
        <v>302</v>
      </c>
      <c r="E78" s="47">
        <v>1.5</v>
      </c>
      <c r="F78" s="48"/>
      <c r="G78" s="58">
        <f t="shared" si="0"/>
        <v>0</v>
      </c>
      <c r="H78" s="165" t="s">
        <v>60</v>
      </c>
      <c r="I78" s="57" t="s">
        <v>487</v>
      </c>
      <c r="J78" s="51" t="s">
        <v>135</v>
      </c>
      <c r="K78" s="52" t="s">
        <v>26</v>
      </c>
      <c r="L78" s="51"/>
      <c r="M78" s="52"/>
      <c r="N78" s="51"/>
      <c r="O78" s="52"/>
      <c r="P78" s="53" t="s">
        <v>27</v>
      </c>
    </row>
    <row r="79" spans="1:16" s="54" customFormat="1" ht="16.5">
      <c r="A79" s="55" t="s">
        <v>303</v>
      </c>
      <c r="B79" s="56" t="s">
        <v>613</v>
      </c>
      <c r="C79" s="45"/>
      <c r="D79" s="46" t="s">
        <v>614</v>
      </c>
      <c r="E79" s="47">
        <v>3</v>
      </c>
      <c r="F79" s="48"/>
      <c r="G79" s="58">
        <f t="shared" si="0"/>
        <v>0</v>
      </c>
      <c r="H79" s="50" t="s">
        <v>60</v>
      </c>
      <c r="I79" s="57" t="s">
        <v>487</v>
      </c>
      <c r="J79" s="51" t="s">
        <v>25</v>
      </c>
      <c r="K79" s="52" t="s">
        <v>26</v>
      </c>
      <c r="L79" s="51"/>
      <c r="M79" s="52"/>
      <c r="N79" s="51"/>
      <c r="O79" s="52"/>
      <c r="P79" s="53" t="s">
        <v>27</v>
      </c>
    </row>
    <row r="80" spans="1:16" s="54" customFormat="1" ht="16.5">
      <c r="A80" s="55" t="s">
        <v>316</v>
      </c>
      <c r="B80" s="56" t="s">
        <v>39</v>
      </c>
      <c r="C80" s="45" t="s">
        <v>615</v>
      </c>
      <c r="D80" s="46" t="s">
        <v>318</v>
      </c>
      <c r="E80" s="47">
        <v>6</v>
      </c>
      <c r="F80" s="48"/>
      <c r="G80" s="58">
        <f t="shared" si="0"/>
        <v>0</v>
      </c>
      <c r="H80" s="50" t="s">
        <v>23</v>
      </c>
      <c r="I80" s="57" t="s">
        <v>487</v>
      </c>
      <c r="J80" s="51" t="s">
        <v>221</v>
      </c>
      <c r="K80" s="52" t="s">
        <v>26</v>
      </c>
      <c r="L80" s="51"/>
      <c r="M80" s="52" t="s">
        <v>26</v>
      </c>
      <c r="N80" s="51"/>
      <c r="O80" s="52"/>
      <c r="P80" s="53" t="s">
        <v>27</v>
      </c>
    </row>
    <row r="81" spans="1:256" s="54" customFormat="1" ht="16.5">
      <c r="A81" s="55" t="s">
        <v>316</v>
      </c>
      <c r="B81" s="56" t="s">
        <v>616</v>
      </c>
      <c r="C81" s="45" t="s">
        <v>617</v>
      </c>
      <c r="D81" s="46" t="s">
        <v>618</v>
      </c>
      <c r="E81" s="47">
        <v>9</v>
      </c>
      <c r="F81" s="48"/>
      <c r="G81" s="49">
        <f t="shared" si="0"/>
        <v>0</v>
      </c>
      <c r="H81" s="50" t="s">
        <v>23</v>
      </c>
      <c r="I81" s="76" t="s">
        <v>487</v>
      </c>
      <c r="J81" s="51" t="s">
        <v>221</v>
      </c>
      <c r="K81" s="52" t="s">
        <v>26</v>
      </c>
      <c r="L81" s="51"/>
      <c r="M81" s="52" t="s">
        <v>26</v>
      </c>
      <c r="N81" s="51"/>
      <c r="O81" s="52"/>
      <c r="P81" s="53" t="s">
        <v>27</v>
      </c>
      <c r="IV81" s="81"/>
    </row>
    <row r="82" spans="1:16" s="54" customFormat="1" ht="16.5">
      <c r="A82" s="55" t="s">
        <v>316</v>
      </c>
      <c r="B82" s="56" t="s">
        <v>616</v>
      </c>
      <c r="C82" s="45" t="s">
        <v>619</v>
      </c>
      <c r="D82" s="46" t="s">
        <v>618</v>
      </c>
      <c r="E82" s="47">
        <v>9</v>
      </c>
      <c r="F82" s="48"/>
      <c r="G82" s="49">
        <f t="shared" si="0"/>
        <v>0</v>
      </c>
      <c r="H82" s="50" t="s">
        <v>23</v>
      </c>
      <c r="I82" s="76" t="s">
        <v>487</v>
      </c>
      <c r="J82" s="51" t="s">
        <v>221</v>
      </c>
      <c r="K82" s="52" t="s">
        <v>26</v>
      </c>
      <c r="L82" s="51"/>
      <c r="M82" s="52" t="s">
        <v>26</v>
      </c>
      <c r="N82" s="51"/>
      <c r="O82" s="52"/>
      <c r="P82" s="53" t="s">
        <v>27</v>
      </c>
    </row>
    <row r="83" spans="1:16" s="54" customFormat="1" ht="16.5">
      <c r="A83" s="55" t="s">
        <v>316</v>
      </c>
      <c r="B83" s="56" t="s">
        <v>616</v>
      </c>
      <c r="C83" s="45" t="s">
        <v>620</v>
      </c>
      <c r="D83" s="46" t="s">
        <v>618</v>
      </c>
      <c r="E83" s="47">
        <v>9</v>
      </c>
      <c r="F83" s="48"/>
      <c r="G83" s="49">
        <f t="shared" si="0"/>
        <v>0</v>
      </c>
      <c r="H83" s="50" t="s">
        <v>23</v>
      </c>
      <c r="I83" s="76" t="s">
        <v>487</v>
      </c>
      <c r="J83" s="51" t="s">
        <v>221</v>
      </c>
      <c r="K83" s="52" t="s">
        <v>26</v>
      </c>
      <c r="L83" s="51"/>
      <c r="M83" s="52" t="s">
        <v>26</v>
      </c>
      <c r="N83" s="51"/>
      <c r="O83" s="52"/>
      <c r="P83" s="67" t="s">
        <v>27</v>
      </c>
    </row>
    <row r="84" spans="1:256" s="54" customFormat="1" ht="16.5">
      <c r="A84" s="55" t="s">
        <v>329</v>
      </c>
      <c r="B84" s="56" t="s">
        <v>621</v>
      </c>
      <c r="C84" s="45" t="s">
        <v>622</v>
      </c>
      <c r="D84" s="46" t="s">
        <v>623</v>
      </c>
      <c r="E84" s="47">
        <v>12</v>
      </c>
      <c r="F84" s="48"/>
      <c r="G84" s="58">
        <f t="shared" si="0"/>
        <v>0</v>
      </c>
      <c r="H84" s="154" t="s">
        <v>23</v>
      </c>
      <c r="I84" s="57" t="s">
        <v>487</v>
      </c>
      <c r="J84" s="51" t="s">
        <v>221</v>
      </c>
      <c r="K84" s="52" t="s">
        <v>26</v>
      </c>
      <c r="L84" s="51" t="s">
        <v>26</v>
      </c>
      <c r="M84" s="52" t="s">
        <v>26</v>
      </c>
      <c r="N84" s="51"/>
      <c r="O84" s="52"/>
      <c r="P84" s="53" t="s">
        <v>27</v>
      </c>
      <c r="IV84" s="81"/>
    </row>
    <row r="85" spans="1:16" s="54" customFormat="1" ht="16.5">
      <c r="A85" s="55" t="s">
        <v>329</v>
      </c>
      <c r="B85" s="56" t="s">
        <v>621</v>
      </c>
      <c r="C85" s="45"/>
      <c r="D85" s="46" t="s">
        <v>623</v>
      </c>
      <c r="E85" s="47">
        <v>12</v>
      </c>
      <c r="F85" s="48"/>
      <c r="G85" s="58">
        <f t="shared" si="0"/>
        <v>0</v>
      </c>
      <c r="H85" s="50" t="s">
        <v>88</v>
      </c>
      <c r="I85" s="57" t="s">
        <v>487</v>
      </c>
      <c r="J85" s="51" t="s">
        <v>221</v>
      </c>
      <c r="K85" s="52" t="s">
        <v>26</v>
      </c>
      <c r="L85" s="51" t="s">
        <v>26</v>
      </c>
      <c r="M85" s="52" t="s">
        <v>26</v>
      </c>
      <c r="N85" s="51"/>
      <c r="O85" s="52"/>
      <c r="P85" s="53" t="s">
        <v>27</v>
      </c>
    </row>
    <row r="86" spans="1:256" s="7" customFormat="1" ht="18">
      <c r="A86" s="89" t="s">
        <v>624</v>
      </c>
      <c r="B86" s="90" t="s">
        <v>625</v>
      </c>
      <c r="C86" s="91"/>
      <c r="D86" s="46" t="s">
        <v>626</v>
      </c>
      <c r="E86" s="93">
        <v>3</v>
      </c>
      <c r="F86" s="48"/>
      <c r="G86" s="94">
        <f t="shared" si="0"/>
        <v>0</v>
      </c>
      <c r="H86" s="50" t="s">
        <v>627</v>
      </c>
      <c r="I86" s="95" t="s">
        <v>487</v>
      </c>
      <c r="J86" s="96" t="s">
        <v>51</v>
      </c>
      <c r="K86" s="85" t="s">
        <v>26</v>
      </c>
      <c r="L86" s="96"/>
      <c r="M86" s="85" t="s">
        <v>26</v>
      </c>
      <c r="N86" s="96"/>
      <c r="O86" s="85"/>
      <c r="P86" s="53" t="s">
        <v>27</v>
      </c>
      <c r="IV86" s="54"/>
    </row>
    <row r="87" spans="1:16" s="54" customFormat="1" ht="16.5">
      <c r="A87" s="55" t="s">
        <v>346</v>
      </c>
      <c r="B87" s="56" t="s">
        <v>628</v>
      </c>
      <c r="C87" s="45" t="s">
        <v>629</v>
      </c>
      <c r="D87" s="46" t="s">
        <v>349</v>
      </c>
      <c r="E87" s="47">
        <v>9</v>
      </c>
      <c r="F87" s="48"/>
      <c r="G87" s="152">
        <f t="shared" si="0"/>
        <v>0</v>
      </c>
      <c r="H87" s="50" t="s">
        <v>23</v>
      </c>
      <c r="I87" s="50" t="s">
        <v>487</v>
      </c>
      <c r="J87" s="51" t="s">
        <v>221</v>
      </c>
      <c r="K87" s="52" t="s">
        <v>26</v>
      </c>
      <c r="L87" s="51"/>
      <c r="M87" s="52" t="s">
        <v>26</v>
      </c>
      <c r="N87" s="51"/>
      <c r="O87" s="52"/>
      <c r="P87" s="67"/>
    </row>
    <row r="88" spans="1:256" s="54" customFormat="1" ht="16.5">
      <c r="A88" s="55" t="s">
        <v>346</v>
      </c>
      <c r="B88" s="56" t="s">
        <v>630</v>
      </c>
      <c r="C88" s="45" t="s">
        <v>631</v>
      </c>
      <c r="D88" s="46" t="s">
        <v>349</v>
      </c>
      <c r="E88" s="47">
        <v>9</v>
      </c>
      <c r="F88" s="48"/>
      <c r="G88" s="49">
        <f t="shared" si="0"/>
        <v>0</v>
      </c>
      <c r="H88" s="50" t="s">
        <v>88</v>
      </c>
      <c r="I88" s="50" t="s">
        <v>487</v>
      </c>
      <c r="J88" s="51" t="s">
        <v>221</v>
      </c>
      <c r="K88" s="52" t="s">
        <v>26</v>
      </c>
      <c r="L88" s="51"/>
      <c r="M88" s="52" t="s">
        <v>26</v>
      </c>
      <c r="N88" s="51"/>
      <c r="O88" s="52"/>
      <c r="P88" s="53" t="s">
        <v>27</v>
      </c>
      <c r="IV88" s="62"/>
    </row>
    <row r="89" spans="1:16" s="54" customFormat="1" ht="16.5">
      <c r="A89" s="55" t="s">
        <v>390</v>
      </c>
      <c r="B89" s="56" t="s">
        <v>632</v>
      </c>
      <c r="C89" s="45" t="s">
        <v>633</v>
      </c>
      <c r="D89" s="46" t="s">
        <v>634</v>
      </c>
      <c r="E89" s="71">
        <v>8</v>
      </c>
      <c r="F89" s="48"/>
      <c r="G89" s="152">
        <f t="shared" si="0"/>
        <v>0</v>
      </c>
      <c r="H89" s="50" t="s">
        <v>130</v>
      </c>
      <c r="I89" s="50" t="s">
        <v>487</v>
      </c>
      <c r="J89" s="51" t="s">
        <v>58</v>
      </c>
      <c r="K89" s="52" t="s">
        <v>26</v>
      </c>
      <c r="L89" s="51" t="s">
        <v>26</v>
      </c>
      <c r="M89" s="52"/>
      <c r="N89" s="51"/>
      <c r="O89" s="52"/>
      <c r="P89" s="67"/>
    </row>
    <row r="90" spans="1:16" s="54" customFormat="1" ht="16.5">
      <c r="A90" s="55" t="s">
        <v>635</v>
      </c>
      <c r="B90" s="56" t="s">
        <v>636</v>
      </c>
      <c r="C90" s="45" t="s">
        <v>637</v>
      </c>
      <c r="D90" s="72" t="s">
        <v>638</v>
      </c>
      <c r="E90" s="83">
        <v>12</v>
      </c>
      <c r="F90" s="48"/>
      <c r="G90" s="152">
        <f t="shared" si="0"/>
        <v>0</v>
      </c>
      <c r="H90" s="50" t="s">
        <v>530</v>
      </c>
      <c r="I90" s="50" t="s">
        <v>487</v>
      </c>
      <c r="J90" s="51" t="s">
        <v>51</v>
      </c>
      <c r="K90" s="52" t="s">
        <v>26</v>
      </c>
      <c r="L90" s="51"/>
      <c r="M90" s="52" t="s">
        <v>26</v>
      </c>
      <c r="N90" s="51" t="s">
        <v>27</v>
      </c>
      <c r="O90" s="52"/>
      <c r="P90" s="53"/>
    </row>
    <row r="91" spans="1:16" s="54" customFormat="1" ht="16.5">
      <c r="A91" s="55" t="s">
        <v>635</v>
      </c>
      <c r="B91" s="56" t="s">
        <v>636</v>
      </c>
      <c r="C91" s="45" t="s">
        <v>639</v>
      </c>
      <c r="D91" s="72" t="s">
        <v>638</v>
      </c>
      <c r="E91" s="83">
        <v>9</v>
      </c>
      <c r="F91" s="48"/>
      <c r="G91" s="152">
        <f t="shared" si="0"/>
        <v>0</v>
      </c>
      <c r="H91" s="50" t="s">
        <v>530</v>
      </c>
      <c r="I91" s="50" t="s">
        <v>487</v>
      </c>
      <c r="J91" s="51" t="s">
        <v>51</v>
      </c>
      <c r="K91" s="52" t="s">
        <v>26</v>
      </c>
      <c r="L91" s="51"/>
      <c r="M91" s="52" t="s">
        <v>26</v>
      </c>
      <c r="N91" s="51" t="s">
        <v>27</v>
      </c>
      <c r="O91" s="52"/>
      <c r="P91" s="53"/>
    </row>
    <row r="92" spans="1:16" s="54" customFormat="1" ht="16.5">
      <c r="A92" s="55" t="s">
        <v>635</v>
      </c>
      <c r="B92" s="56" t="s">
        <v>636</v>
      </c>
      <c r="C92" s="74" t="s">
        <v>640</v>
      </c>
      <c r="D92" s="72" t="s">
        <v>638</v>
      </c>
      <c r="E92" s="153">
        <v>9</v>
      </c>
      <c r="F92" s="48"/>
      <c r="G92" s="152">
        <f t="shared" si="0"/>
        <v>0</v>
      </c>
      <c r="H92" s="50" t="s">
        <v>57</v>
      </c>
      <c r="I92" s="50" t="s">
        <v>487</v>
      </c>
      <c r="J92" s="84" t="s">
        <v>51</v>
      </c>
      <c r="K92" s="52" t="s">
        <v>26</v>
      </c>
      <c r="L92" s="51"/>
      <c r="M92" s="52" t="s">
        <v>26</v>
      </c>
      <c r="N92" s="51" t="s">
        <v>27</v>
      </c>
      <c r="O92" s="52"/>
      <c r="P92" s="53"/>
    </row>
    <row r="93" spans="1:16" s="54" customFormat="1" ht="16.5">
      <c r="A93" s="55" t="s">
        <v>635</v>
      </c>
      <c r="B93" s="56" t="s">
        <v>636</v>
      </c>
      <c r="C93" s="45" t="s">
        <v>641</v>
      </c>
      <c r="D93" s="72" t="s">
        <v>638</v>
      </c>
      <c r="E93" s="47">
        <v>9</v>
      </c>
      <c r="F93" s="48"/>
      <c r="G93" s="152">
        <f t="shared" si="0"/>
        <v>0</v>
      </c>
      <c r="H93" s="50" t="s">
        <v>57</v>
      </c>
      <c r="I93" s="57" t="s">
        <v>487</v>
      </c>
      <c r="J93" s="51" t="s">
        <v>221</v>
      </c>
      <c r="K93" s="52" t="s">
        <v>26</v>
      </c>
      <c r="L93" s="51"/>
      <c r="M93" s="52" t="s">
        <v>26</v>
      </c>
      <c r="N93" s="51"/>
      <c r="O93" s="52"/>
      <c r="P93" s="67" t="s">
        <v>26</v>
      </c>
    </row>
    <row r="94" spans="1:256" s="81" customFormat="1" ht="16.5">
      <c r="A94" s="55" t="s">
        <v>635</v>
      </c>
      <c r="B94" s="56" t="s">
        <v>636</v>
      </c>
      <c r="C94" s="74" t="s">
        <v>642</v>
      </c>
      <c r="D94" s="72" t="s">
        <v>638</v>
      </c>
      <c r="E94" s="75">
        <v>9</v>
      </c>
      <c r="F94" s="48"/>
      <c r="G94" s="152">
        <f t="shared" si="0"/>
        <v>0</v>
      </c>
      <c r="H94" s="50" t="s">
        <v>57</v>
      </c>
      <c r="I94" s="50" t="s">
        <v>487</v>
      </c>
      <c r="J94" s="51" t="s">
        <v>221</v>
      </c>
      <c r="K94" s="52" t="s">
        <v>26</v>
      </c>
      <c r="L94" s="78"/>
      <c r="M94" s="52" t="s">
        <v>26</v>
      </c>
      <c r="N94" s="80"/>
      <c r="O94" s="52"/>
      <c r="P94" s="67" t="s">
        <v>26</v>
      </c>
      <c r="IV94" s="54"/>
    </row>
    <row r="95" spans="1:256" s="81" customFormat="1" ht="16.5">
      <c r="A95" s="55" t="s">
        <v>635</v>
      </c>
      <c r="B95" s="56" t="s">
        <v>636</v>
      </c>
      <c r="C95" s="74" t="s">
        <v>643</v>
      </c>
      <c r="D95" s="72" t="s">
        <v>638</v>
      </c>
      <c r="E95" s="75">
        <v>9</v>
      </c>
      <c r="F95" s="48"/>
      <c r="G95" s="152">
        <f t="shared" si="0"/>
        <v>0</v>
      </c>
      <c r="H95" s="50" t="s">
        <v>57</v>
      </c>
      <c r="I95" s="50" t="s">
        <v>487</v>
      </c>
      <c r="J95" s="51" t="s">
        <v>221</v>
      </c>
      <c r="K95" s="52" t="s">
        <v>26</v>
      </c>
      <c r="L95" s="78"/>
      <c r="M95" s="52" t="s">
        <v>26</v>
      </c>
      <c r="N95" s="80"/>
      <c r="O95" s="52"/>
      <c r="P95" s="67" t="s">
        <v>26</v>
      </c>
      <c r="IV95" s="54"/>
    </row>
    <row r="96" spans="1:16" s="54" customFormat="1" ht="16.5">
      <c r="A96" s="55" t="s">
        <v>635</v>
      </c>
      <c r="B96" s="56" t="s">
        <v>636</v>
      </c>
      <c r="C96" s="166" t="s">
        <v>644</v>
      </c>
      <c r="D96" s="72" t="s">
        <v>638</v>
      </c>
      <c r="E96" s="47">
        <v>9</v>
      </c>
      <c r="F96" s="48"/>
      <c r="G96" s="152">
        <f t="shared" si="0"/>
        <v>0</v>
      </c>
      <c r="H96" s="50" t="s">
        <v>88</v>
      </c>
      <c r="I96" s="50" t="s">
        <v>487</v>
      </c>
      <c r="J96" s="51" t="s">
        <v>221</v>
      </c>
      <c r="K96" s="52" t="s">
        <v>26</v>
      </c>
      <c r="L96" s="51"/>
      <c r="M96" s="52" t="s">
        <v>26</v>
      </c>
      <c r="N96" s="51"/>
      <c r="O96" s="52"/>
      <c r="P96" s="67"/>
    </row>
    <row r="97" spans="1:16" s="54" customFormat="1" ht="16.5">
      <c r="A97" s="167" t="s">
        <v>645</v>
      </c>
      <c r="B97" s="56"/>
      <c r="C97" s="56"/>
      <c r="D97" s="56"/>
      <c r="E97" s="85"/>
      <c r="F97" s="152"/>
      <c r="G97" s="152"/>
      <c r="H97" s="168"/>
      <c r="I97" s="85"/>
      <c r="J97" s="52"/>
      <c r="K97" s="52"/>
      <c r="L97" s="51"/>
      <c r="M97" s="52"/>
      <c r="N97" s="51"/>
      <c r="O97" s="52"/>
      <c r="P97" s="67"/>
    </row>
    <row r="98" spans="6:7" ht="20.25">
      <c r="F98" s="169">
        <f>SUM(F4:F96)</f>
        <v>0</v>
      </c>
      <c r="G98" s="169">
        <f>SUM(G4:G96)</f>
        <v>0</v>
      </c>
    </row>
    <row r="99" spans="1:16" s="7" customFormat="1" ht="18">
      <c r="A99" s="37"/>
      <c r="B99" s="37"/>
      <c r="C99" s="37"/>
      <c r="D99"/>
      <c r="E99"/>
      <c r="F99"/>
      <c r="G99"/>
      <c r="H99" s="5"/>
      <c r="I99" s="6"/>
      <c r="J99" s="3"/>
      <c r="K99" s="3"/>
      <c r="L99" s="3"/>
      <c r="M99" s="3"/>
      <c r="N99" s="3"/>
      <c r="O99" s="3"/>
      <c r="P99" s="3"/>
    </row>
    <row r="101" spans="1:11" ht="21">
      <c r="A101" s="170" t="s">
        <v>646</v>
      </c>
      <c r="B101" s="171"/>
      <c r="C101" s="171"/>
      <c r="D101" s="172"/>
      <c r="E101" s="173"/>
      <c r="F101" s="173"/>
      <c r="G101" s="173"/>
      <c r="H101" s="171"/>
      <c r="I101" s="171"/>
      <c r="J101" s="171"/>
      <c r="K101" s="171"/>
    </row>
    <row r="102" spans="1:3" ht="21">
      <c r="A102" s="170" t="s">
        <v>647</v>
      </c>
      <c r="B102" s="171"/>
      <c r="C102" s="171"/>
    </row>
  </sheetData>
  <sheetProtection selectLockedCells="1" selectUnlockedCells="1"/>
  <mergeCells count="2">
    <mergeCell ref="A2:A3"/>
    <mergeCell ref="J2:P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</sheetPr>
  <dimension ref="A1:IV391"/>
  <sheetViews>
    <sheetView zoomScale="80" zoomScaleNormal="80" workbookViewId="0" topLeftCell="A373">
      <selection activeCell="F386" sqref="F386"/>
    </sheetView>
  </sheetViews>
  <sheetFormatPr defaultColWidth="10.28125" defaultRowHeight="15"/>
  <cols>
    <col min="1" max="8" width="11.00390625" style="0" customWidth="1"/>
    <col min="9" max="9" width="14.8515625" style="0" customWidth="1"/>
    <col min="10" max="10" width="19.421875" style="0" customWidth="1"/>
    <col min="11" max="16384" width="11.00390625" style="0" customWidth="1"/>
  </cols>
  <sheetData>
    <row r="1" spans="1:16" s="144" customFormat="1" ht="21">
      <c r="A1" s="139" t="s">
        <v>648</v>
      </c>
      <c r="B1" s="140"/>
      <c r="C1" s="139"/>
      <c r="D1" s="141"/>
      <c r="E1" s="141"/>
      <c r="F1" s="141"/>
      <c r="G1" s="142"/>
      <c r="H1" s="142"/>
      <c r="I1" s="142"/>
      <c r="J1" s="142"/>
      <c r="K1" s="142"/>
      <c r="L1" s="142"/>
      <c r="M1" s="142"/>
      <c r="N1" s="142"/>
      <c r="O1" s="143"/>
      <c r="P1"/>
    </row>
    <row r="2" spans="1:16" s="27" customFormat="1" ht="22.5" customHeight="1">
      <c r="A2" s="18" t="s">
        <v>1</v>
      </c>
      <c r="B2" s="19"/>
      <c r="C2" s="19"/>
      <c r="D2" s="20" t="s">
        <v>2</v>
      </c>
      <c r="E2" s="145" t="s">
        <v>3</v>
      </c>
      <c r="F2" s="22" t="s">
        <v>4</v>
      </c>
      <c r="G2" s="146" t="s">
        <v>5</v>
      </c>
      <c r="H2" s="24" t="s">
        <v>6</v>
      </c>
      <c r="I2" s="25"/>
      <c r="J2" s="147" t="s">
        <v>7</v>
      </c>
      <c r="K2" s="147"/>
      <c r="L2" s="147"/>
      <c r="M2" s="147"/>
      <c r="N2" s="147"/>
      <c r="O2" s="147"/>
      <c r="P2" s="147"/>
    </row>
    <row r="3" spans="1:16" s="27" customFormat="1" ht="21" customHeight="1">
      <c r="A3" s="18"/>
      <c r="B3" s="19" t="s">
        <v>8</v>
      </c>
      <c r="C3" s="19" t="s">
        <v>9</v>
      </c>
      <c r="D3" s="38" t="s">
        <v>10</v>
      </c>
      <c r="E3" s="145"/>
      <c r="F3" s="148">
        <f>SUM(F5:F349)</f>
        <v>0</v>
      </c>
      <c r="G3" s="149"/>
      <c r="H3" s="25" t="s">
        <v>11</v>
      </c>
      <c r="I3" s="42"/>
      <c r="J3" s="35" t="s">
        <v>13</v>
      </c>
      <c r="K3" s="35" t="s">
        <v>14</v>
      </c>
      <c r="L3" s="35" t="s">
        <v>15</v>
      </c>
      <c r="M3" s="35" t="s">
        <v>16</v>
      </c>
      <c r="N3" s="35" t="s">
        <v>19</v>
      </c>
      <c r="O3" s="35" t="s">
        <v>483</v>
      </c>
      <c r="P3" s="150" t="s">
        <v>484</v>
      </c>
    </row>
    <row r="4" spans="1:256" ht="21">
      <c r="A4" s="174"/>
      <c r="B4" s="19"/>
      <c r="C4" s="19"/>
      <c r="D4" s="175"/>
      <c r="E4" s="145"/>
      <c r="F4" s="40"/>
      <c r="G4" s="176"/>
      <c r="H4" s="177"/>
      <c r="I4" s="178"/>
      <c r="J4" s="179"/>
      <c r="K4" s="180"/>
      <c r="L4" s="179"/>
      <c r="M4" s="180"/>
      <c r="N4" s="179"/>
      <c r="O4" s="180"/>
      <c r="P4" s="181"/>
      <c r="IV4" s="136"/>
    </row>
    <row r="5" spans="1:16" s="54" customFormat="1" ht="16.5">
      <c r="A5" s="55" t="s">
        <v>20</v>
      </c>
      <c r="B5" s="56" t="s">
        <v>54</v>
      </c>
      <c r="C5" s="74" t="s">
        <v>649</v>
      </c>
      <c r="D5" s="46" t="s">
        <v>650</v>
      </c>
      <c r="E5" s="47">
        <v>9</v>
      </c>
      <c r="F5" s="48"/>
      <c r="G5" s="49">
        <f aca="true" t="shared" si="0" ref="G5:G249">IF(E5*F5=0,"",E5*F5)</f>
        <v>0</v>
      </c>
      <c r="H5" s="50" t="s">
        <v>57</v>
      </c>
      <c r="I5" s="50" t="s">
        <v>487</v>
      </c>
      <c r="J5" s="51" t="s">
        <v>25</v>
      </c>
      <c r="K5" s="52" t="s">
        <v>26</v>
      </c>
      <c r="L5" s="51"/>
      <c r="M5" s="52"/>
      <c r="N5" s="51"/>
      <c r="O5" s="52"/>
      <c r="P5" s="53" t="s">
        <v>27</v>
      </c>
    </row>
    <row r="6" spans="1:256" s="81" customFormat="1" ht="16.5">
      <c r="A6" s="55" t="s">
        <v>20</v>
      </c>
      <c r="B6" s="56" t="s">
        <v>54</v>
      </c>
      <c r="C6" s="45"/>
      <c r="D6" s="46" t="s">
        <v>649</v>
      </c>
      <c r="E6" s="83">
        <v>8</v>
      </c>
      <c r="F6" s="48"/>
      <c r="G6" s="69">
        <f t="shared" si="0"/>
        <v>0</v>
      </c>
      <c r="H6" s="70" t="s">
        <v>57</v>
      </c>
      <c r="I6" s="178" t="s">
        <v>651</v>
      </c>
      <c r="J6" s="84" t="s">
        <v>25</v>
      </c>
      <c r="K6" s="52" t="s">
        <v>26</v>
      </c>
      <c r="L6" s="51"/>
      <c r="M6" s="52"/>
      <c r="N6" s="51" t="s">
        <v>27</v>
      </c>
      <c r="O6" s="52"/>
      <c r="P6" s="53"/>
      <c r="IV6" s="54"/>
    </row>
    <row r="7" spans="1:16" s="54" customFormat="1" ht="16.5">
      <c r="A7" s="55" t="s">
        <v>20</v>
      </c>
      <c r="B7" s="56" t="s">
        <v>33</v>
      </c>
      <c r="C7" s="45" t="s">
        <v>123</v>
      </c>
      <c r="D7" s="46" t="s">
        <v>34</v>
      </c>
      <c r="E7" s="47">
        <v>9</v>
      </c>
      <c r="F7" s="48"/>
      <c r="G7" s="159">
        <f t="shared" si="0"/>
        <v>0</v>
      </c>
      <c r="H7" s="70" t="s">
        <v>57</v>
      </c>
      <c r="I7" s="178" t="s">
        <v>651</v>
      </c>
      <c r="J7" s="51" t="s">
        <v>36</v>
      </c>
      <c r="K7" s="60"/>
      <c r="L7" s="51"/>
      <c r="M7" s="52"/>
      <c r="N7" s="51"/>
      <c r="O7" s="52"/>
      <c r="P7" s="53" t="s">
        <v>27</v>
      </c>
    </row>
    <row r="8" spans="1:256" s="54" customFormat="1" ht="16.5">
      <c r="A8" s="45" t="s">
        <v>20</v>
      </c>
      <c r="B8" s="56" t="s">
        <v>33</v>
      </c>
      <c r="C8" s="45" t="s">
        <v>652</v>
      </c>
      <c r="D8" s="46" t="s">
        <v>34</v>
      </c>
      <c r="E8" s="47">
        <v>18</v>
      </c>
      <c r="F8" s="48"/>
      <c r="G8" s="69">
        <f t="shared" si="0"/>
        <v>0</v>
      </c>
      <c r="H8" s="182" t="s">
        <v>23</v>
      </c>
      <c r="I8" s="178" t="s">
        <v>651</v>
      </c>
      <c r="J8" s="51" t="s">
        <v>36</v>
      </c>
      <c r="K8" s="52"/>
      <c r="L8" s="51"/>
      <c r="M8" s="52"/>
      <c r="N8" s="51" t="s">
        <v>26</v>
      </c>
      <c r="O8" s="52"/>
      <c r="P8" s="67"/>
      <c r="IV8" s="81"/>
    </row>
    <row r="9" spans="1:16" s="54" customFormat="1" ht="16.5">
      <c r="A9" s="55" t="s">
        <v>20</v>
      </c>
      <c r="B9" s="56" t="s">
        <v>33</v>
      </c>
      <c r="C9" s="45" t="s">
        <v>653</v>
      </c>
      <c r="D9" s="46" t="s">
        <v>34</v>
      </c>
      <c r="E9" s="47">
        <v>21</v>
      </c>
      <c r="F9" s="48"/>
      <c r="G9" s="69">
        <f t="shared" si="0"/>
        <v>0</v>
      </c>
      <c r="H9" s="70" t="s">
        <v>23</v>
      </c>
      <c r="I9" s="178" t="s">
        <v>651</v>
      </c>
      <c r="J9" s="51" t="s">
        <v>36</v>
      </c>
      <c r="K9" s="52"/>
      <c r="L9" s="51"/>
      <c r="M9" s="52"/>
      <c r="N9" s="51" t="s">
        <v>26</v>
      </c>
      <c r="O9" s="52"/>
      <c r="P9" s="67"/>
    </row>
    <row r="10" spans="1:16" s="54" customFormat="1" ht="16.5">
      <c r="A10" s="45" t="s">
        <v>20</v>
      </c>
      <c r="B10" s="56" t="s">
        <v>33</v>
      </c>
      <c r="C10" s="45" t="s">
        <v>654</v>
      </c>
      <c r="D10" s="46" t="s">
        <v>34</v>
      </c>
      <c r="E10" s="47">
        <v>18</v>
      </c>
      <c r="F10" s="48"/>
      <c r="G10" s="69">
        <f t="shared" si="0"/>
        <v>0</v>
      </c>
      <c r="H10" s="182" t="s">
        <v>23</v>
      </c>
      <c r="I10" s="178" t="s">
        <v>651</v>
      </c>
      <c r="J10" s="51" t="s">
        <v>36</v>
      </c>
      <c r="K10" s="52"/>
      <c r="L10" s="51"/>
      <c r="M10" s="52"/>
      <c r="N10" s="51" t="s">
        <v>26</v>
      </c>
      <c r="O10" s="52"/>
      <c r="P10" s="67"/>
    </row>
    <row r="11" spans="1:16" s="54" customFormat="1" ht="16.5">
      <c r="A11" s="45" t="s">
        <v>20</v>
      </c>
      <c r="B11" s="56" t="s">
        <v>33</v>
      </c>
      <c r="C11" s="45" t="s">
        <v>655</v>
      </c>
      <c r="D11" s="46" t="s">
        <v>34</v>
      </c>
      <c r="E11" s="47">
        <v>18</v>
      </c>
      <c r="F11" s="48"/>
      <c r="G11" s="69">
        <f t="shared" si="0"/>
        <v>0</v>
      </c>
      <c r="H11" s="182" t="s">
        <v>23</v>
      </c>
      <c r="I11" s="178" t="s">
        <v>651</v>
      </c>
      <c r="J11" s="51" t="s">
        <v>36</v>
      </c>
      <c r="K11" s="52"/>
      <c r="L11" s="51"/>
      <c r="M11" s="52"/>
      <c r="N11" s="51" t="s">
        <v>26</v>
      </c>
      <c r="O11" s="52"/>
      <c r="P11" s="67"/>
    </row>
    <row r="12" spans="1:16" s="54" customFormat="1" ht="16.5">
      <c r="A12" s="45" t="s">
        <v>20</v>
      </c>
      <c r="B12" s="56" t="s">
        <v>656</v>
      </c>
      <c r="C12" s="45" t="s">
        <v>657</v>
      </c>
      <c r="D12" s="46" t="s">
        <v>658</v>
      </c>
      <c r="E12" s="47">
        <v>16</v>
      </c>
      <c r="F12" s="48"/>
      <c r="G12" s="69">
        <f t="shared" si="0"/>
        <v>0</v>
      </c>
      <c r="H12" s="182" t="s">
        <v>44</v>
      </c>
      <c r="I12" s="178" t="s">
        <v>651</v>
      </c>
      <c r="J12" s="51" t="s">
        <v>25</v>
      </c>
      <c r="K12" s="52" t="s">
        <v>26</v>
      </c>
      <c r="L12" s="51"/>
      <c r="M12" s="52"/>
      <c r="N12" s="51" t="s">
        <v>26</v>
      </c>
      <c r="O12" s="52"/>
      <c r="P12" s="67"/>
    </row>
    <row r="13" spans="1:23" s="54" customFormat="1" ht="16.5">
      <c r="A13" s="45" t="s">
        <v>20</v>
      </c>
      <c r="B13" s="56" t="s">
        <v>39</v>
      </c>
      <c r="C13" s="45" t="s">
        <v>659</v>
      </c>
      <c r="D13" s="46" t="s">
        <v>40</v>
      </c>
      <c r="E13" s="47">
        <v>29</v>
      </c>
      <c r="F13" s="48"/>
      <c r="G13" s="159">
        <f t="shared" si="0"/>
        <v>0</v>
      </c>
      <c r="H13" s="182" t="s">
        <v>660</v>
      </c>
      <c r="I13" s="50" t="s">
        <v>487</v>
      </c>
      <c r="J13" s="51" t="s">
        <v>25</v>
      </c>
      <c r="K13" s="52" t="s">
        <v>26</v>
      </c>
      <c r="L13" s="51"/>
      <c r="M13" s="52"/>
      <c r="N13" s="51"/>
      <c r="O13" s="52"/>
      <c r="P13" s="53" t="s">
        <v>27</v>
      </c>
      <c r="Q13" s="160"/>
      <c r="R13" s="160"/>
      <c r="S13" s="160"/>
      <c r="T13" s="160"/>
      <c r="U13" s="160"/>
      <c r="V13" s="160"/>
      <c r="W13" s="160"/>
    </row>
    <row r="14" spans="1:256" s="81" customFormat="1" ht="16.5">
      <c r="A14" s="45" t="s">
        <v>20</v>
      </c>
      <c r="B14" s="73" t="s">
        <v>39</v>
      </c>
      <c r="C14" s="74" t="s">
        <v>661</v>
      </c>
      <c r="D14" s="72" t="s">
        <v>662</v>
      </c>
      <c r="E14" s="75">
        <v>9</v>
      </c>
      <c r="F14" s="48"/>
      <c r="G14" s="69">
        <f t="shared" si="0"/>
        <v>0</v>
      </c>
      <c r="H14" s="182" t="s">
        <v>57</v>
      </c>
      <c r="I14" s="178" t="s">
        <v>651</v>
      </c>
      <c r="J14" s="51" t="s">
        <v>25</v>
      </c>
      <c r="K14" s="52" t="s">
        <v>26</v>
      </c>
      <c r="L14" s="51"/>
      <c r="M14" s="52"/>
      <c r="N14" s="51" t="s">
        <v>26</v>
      </c>
      <c r="O14" s="52"/>
      <c r="P14" s="67"/>
      <c r="IV14" s="54"/>
    </row>
    <row r="15" spans="1:16" s="54" customFormat="1" ht="16.5">
      <c r="A15" s="45" t="s">
        <v>663</v>
      </c>
      <c r="B15" s="56" t="s">
        <v>664</v>
      </c>
      <c r="C15" s="45" t="s">
        <v>665</v>
      </c>
      <c r="D15" s="46" t="s">
        <v>666</v>
      </c>
      <c r="E15" s="47">
        <v>12</v>
      </c>
      <c r="F15" s="48"/>
      <c r="G15" s="159">
        <f t="shared" si="0"/>
        <v>0</v>
      </c>
      <c r="H15" s="182" t="s">
        <v>57</v>
      </c>
      <c r="I15" s="50" t="s">
        <v>487</v>
      </c>
      <c r="J15" s="51" t="s">
        <v>25</v>
      </c>
      <c r="K15" s="52" t="s">
        <v>26</v>
      </c>
      <c r="L15" s="51"/>
      <c r="M15" s="52"/>
      <c r="N15" s="51"/>
      <c r="O15" s="52"/>
      <c r="P15" s="53" t="s">
        <v>27</v>
      </c>
    </row>
    <row r="16" spans="1:16" s="54" customFormat="1" ht="16.5">
      <c r="A16" s="45" t="s">
        <v>494</v>
      </c>
      <c r="B16" s="56" t="s">
        <v>667</v>
      </c>
      <c r="C16" s="45" t="s">
        <v>668</v>
      </c>
      <c r="D16" s="46" t="s">
        <v>669</v>
      </c>
      <c r="E16" s="83">
        <v>13</v>
      </c>
      <c r="F16" s="48"/>
      <c r="G16" s="69">
        <f t="shared" si="0"/>
        <v>0</v>
      </c>
      <c r="H16" s="182" t="s">
        <v>57</v>
      </c>
      <c r="I16" s="178" t="s">
        <v>651</v>
      </c>
      <c r="J16" s="51" t="s">
        <v>500</v>
      </c>
      <c r="K16" s="52" t="s">
        <v>26</v>
      </c>
      <c r="L16" s="51"/>
      <c r="M16" s="52" t="s">
        <v>26</v>
      </c>
      <c r="N16" s="51" t="s">
        <v>76</v>
      </c>
      <c r="O16" s="52"/>
      <c r="P16" s="53"/>
    </row>
    <row r="17" spans="1:16" s="54" customFormat="1" ht="16.5">
      <c r="A17" s="63" t="s">
        <v>494</v>
      </c>
      <c r="B17" s="68" t="s">
        <v>670</v>
      </c>
      <c r="C17" s="63"/>
      <c r="D17" s="46" t="s">
        <v>671</v>
      </c>
      <c r="E17" s="47">
        <v>11</v>
      </c>
      <c r="F17" s="48"/>
      <c r="G17" s="69">
        <f t="shared" si="0"/>
        <v>0</v>
      </c>
      <c r="H17" s="182" t="s">
        <v>57</v>
      </c>
      <c r="I17" s="178" t="s">
        <v>651</v>
      </c>
      <c r="J17" s="51" t="s">
        <v>497</v>
      </c>
      <c r="K17" s="52" t="s">
        <v>26</v>
      </c>
      <c r="L17" s="51"/>
      <c r="M17" s="52" t="s">
        <v>26</v>
      </c>
      <c r="N17" s="51"/>
      <c r="O17" s="52"/>
      <c r="P17" s="67" t="s">
        <v>76</v>
      </c>
    </row>
    <row r="18" spans="1:16" s="54" customFormat="1" ht="16.5">
      <c r="A18" s="45" t="s">
        <v>672</v>
      </c>
      <c r="B18" s="56" t="s">
        <v>673</v>
      </c>
      <c r="C18" s="45"/>
      <c r="D18" s="46" t="s">
        <v>674</v>
      </c>
      <c r="E18" s="47">
        <v>39</v>
      </c>
      <c r="F18" s="48"/>
      <c r="G18" s="69">
        <f t="shared" si="0"/>
        <v>0</v>
      </c>
      <c r="H18" s="182" t="s">
        <v>202</v>
      </c>
      <c r="I18" s="178" t="s">
        <v>651</v>
      </c>
      <c r="J18" s="51" t="s">
        <v>25</v>
      </c>
      <c r="K18" s="52" t="s">
        <v>26</v>
      </c>
      <c r="L18" s="51"/>
      <c r="M18" s="52"/>
      <c r="N18" s="51" t="s">
        <v>26</v>
      </c>
      <c r="O18" s="52"/>
      <c r="P18" s="67"/>
    </row>
    <row r="19" spans="1:16" s="54" customFormat="1" ht="16.5">
      <c r="A19" s="45" t="s">
        <v>675</v>
      </c>
      <c r="B19" s="56" t="s">
        <v>676</v>
      </c>
      <c r="C19" s="45" t="s">
        <v>677</v>
      </c>
      <c r="D19" s="46" t="s">
        <v>678</v>
      </c>
      <c r="E19" s="47">
        <v>13</v>
      </c>
      <c r="F19" s="48"/>
      <c r="G19" s="69">
        <f t="shared" si="0"/>
        <v>0</v>
      </c>
      <c r="H19" s="182" t="s">
        <v>57</v>
      </c>
      <c r="I19" s="178" t="s">
        <v>651</v>
      </c>
      <c r="J19" s="51" t="s">
        <v>36</v>
      </c>
      <c r="K19" s="52" t="s">
        <v>26</v>
      </c>
      <c r="L19" s="51" t="s">
        <v>26</v>
      </c>
      <c r="M19" s="52"/>
      <c r="N19" s="51" t="s">
        <v>510</v>
      </c>
      <c r="O19" s="52" t="s">
        <v>26</v>
      </c>
      <c r="P19" s="67"/>
    </row>
    <row r="20" spans="1:16" s="54" customFormat="1" ht="18.75" customHeight="1">
      <c r="A20" s="45" t="s">
        <v>48</v>
      </c>
      <c r="B20" s="56" t="s">
        <v>527</v>
      </c>
      <c r="C20" s="45" t="s">
        <v>679</v>
      </c>
      <c r="D20" s="59" t="s">
        <v>680</v>
      </c>
      <c r="E20" s="47">
        <v>14</v>
      </c>
      <c r="F20" s="48"/>
      <c r="G20" s="69">
        <f t="shared" si="0"/>
        <v>0</v>
      </c>
      <c r="H20" s="182" t="s">
        <v>57</v>
      </c>
      <c r="I20" s="178" t="s">
        <v>651</v>
      </c>
      <c r="J20" s="51" t="s">
        <v>51</v>
      </c>
      <c r="K20" s="52" t="s">
        <v>26</v>
      </c>
      <c r="L20" s="51"/>
      <c r="M20" s="52" t="s">
        <v>26</v>
      </c>
      <c r="N20" s="51" t="s">
        <v>26</v>
      </c>
      <c r="O20" s="52"/>
      <c r="P20" s="67"/>
    </row>
    <row r="21" spans="1:256" s="54" customFormat="1" ht="16.5">
      <c r="A21" s="63" t="s">
        <v>48</v>
      </c>
      <c r="B21" s="68" t="s">
        <v>527</v>
      </c>
      <c r="C21" s="63"/>
      <c r="D21" s="59" t="s">
        <v>50</v>
      </c>
      <c r="E21" s="47">
        <v>8</v>
      </c>
      <c r="F21" s="48"/>
      <c r="G21" s="69">
        <f t="shared" si="0"/>
        <v>0</v>
      </c>
      <c r="H21" s="182" t="s">
        <v>57</v>
      </c>
      <c r="I21" s="178" t="s">
        <v>651</v>
      </c>
      <c r="J21" s="51" t="s">
        <v>51</v>
      </c>
      <c r="K21" s="52" t="s">
        <v>26</v>
      </c>
      <c r="L21" s="51" t="s">
        <v>26</v>
      </c>
      <c r="M21" s="52" t="s">
        <v>26</v>
      </c>
      <c r="N21" s="51" t="s">
        <v>26</v>
      </c>
      <c r="O21" s="52"/>
      <c r="P21" s="67"/>
      <c r="IV21" s="81"/>
    </row>
    <row r="22" spans="1:16" s="54" customFormat="1" ht="16.5">
      <c r="A22" s="45" t="s">
        <v>48</v>
      </c>
      <c r="B22" s="56" t="s">
        <v>681</v>
      </c>
      <c r="C22" s="45"/>
      <c r="D22" s="59" t="s">
        <v>50</v>
      </c>
      <c r="E22" s="47">
        <v>9</v>
      </c>
      <c r="F22" s="48"/>
      <c r="G22" s="69">
        <f t="shared" si="0"/>
        <v>0</v>
      </c>
      <c r="H22" s="182" t="s">
        <v>57</v>
      </c>
      <c r="I22" s="178" t="s">
        <v>651</v>
      </c>
      <c r="J22" s="51" t="s">
        <v>51</v>
      </c>
      <c r="K22" s="60" t="s">
        <v>26</v>
      </c>
      <c r="L22" s="61" t="s">
        <v>26</v>
      </c>
      <c r="M22" s="52" t="s">
        <v>26</v>
      </c>
      <c r="N22" s="51" t="s">
        <v>26</v>
      </c>
      <c r="O22" s="52"/>
      <c r="P22" s="155"/>
    </row>
    <row r="23" spans="1:256" s="62" customFormat="1" ht="16.5">
      <c r="A23" s="45" t="s">
        <v>48</v>
      </c>
      <c r="B23" s="56" t="s">
        <v>682</v>
      </c>
      <c r="C23" s="45"/>
      <c r="D23" s="59" t="s">
        <v>50</v>
      </c>
      <c r="E23" s="47">
        <v>29</v>
      </c>
      <c r="F23" s="48"/>
      <c r="G23" s="69">
        <f t="shared" si="0"/>
        <v>0</v>
      </c>
      <c r="H23" s="182" t="s">
        <v>202</v>
      </c>
      <c r="I23" s="178" t="s">
        <v>651</v>
      </c>
      <c r="J23" s="51" t="s">
        <v>51</v>
      </c>
      <c r="K23" s="52" t="s">
        <v>26</v>
      </c>
      <c r="L23" s="51" t="s">
        <v>26</v>
      </c>
      <c r="M23" s="52" t="s">
        <v>26</v>
      </c>
      <c r="N23" s="51" t="s">
        <v>26</v>
      </c>
      <c r="O23" s="52"/>
      <c r="P23" s="67"/>
      <c r="IU23" s="54"/>
      <c r="IV23" s="81"/>
    </row>
    <row r="24" spans="1:16" s="54" customFormat="1" ht="16.5">
      <c r="A24" s="45" t="s">
        <v>683</v>
      </c>
      <c r="B24" s="56" t="s">
        <v>684</v>
      </c>
      <c r="C24" s="45"/>
      <c r="D24" s="46" t="s">
        <v>685</v>
      </c>
      <c r="E24" s="47">
        <v>11</v>
      </c>
      <c r="F24" s="48"/>
      <c r="G24" s="69">
        <f t="shared" si="0"/>
        <v>0</v>
      </c>
      <c r="H24" s="182" t="s">
        <v>686</v>
      </c>
      <c r="I24" s="178" t="s">
        <v>651</v>
      </c>
      <c r="J24" s="51" t="s">
        <v>51</v>
      </c>
      <c r="K24" s="52" t="s">
        <v>26</v>
      </c>
      <c r="L24" s="51"/>
      <c r="M24" s="52" t="s">
        <v>26</v>
      </c>
      <c r="N24" s="51" t="s">
        <v>510</v>
      </c>
      <c r="O24" s="52"/>
      <c r="P24" s="67" t="s">
        <v>26</v>
      </c>
    </row>
    <row r="25" spans="1:16" s="54" customFormat="1" ht="16.5">
      <c r="A25" s="45" t="s">
        <v>543</v>
      </c>
      <c r="B25" s="56" t="s">
        <v>687</v>
      </c>
      <c r="C25" s="45" t="s">
        <v>688</v>
      </c>
      <c r="D25" s="46" t="s">
        <v>546</v>
      </c>
      <c r="E25" s="47">
        <v>8</v>
      </c>
      <c r="F25" s="48"/>
      <c r="G25" s="69">
        <f t="shared" si="0"/>
        <v>0</v>
      </c>
      <c r="H25" s="182" t="s">
        <v>60</v>
      </c>
      <c r="I25" s="178" t="s">
        <v>651</v>
      </c>
      <c r="J25" s="51" t="s">
        <v>51</v>
      </c>
      <c r="K25" s="52" t="s">
        <v>26</v>
      </c>
      <c r="L25" s="51"/>
      <c r="M25" s="52" t="s">
        <v>26</v>
      </c>
      <c r="N25" s="51"/>
      <c r="O25" s="52"/>
      <c r="P25" s="67" t="s">
        <v>26</v>
      </c>
    </row>
    <row r="26" spans="1:256" s="81" customFormat="1" ht="16.5">
      <c r="A26" s="55" t="s">
        <v>543</v>
      </c>
      <c r="B26" s="56" t="s">
        <v>544</v>
      </c>
      <c r="C26" s="45" t="s">
        <v>689</v>
      </c>
      <c r="D26" s="46" t="s">
        <v>690</v>
      </c>
      <c r="E26" s="47">
        <v>8</v>
      </c>
      <c r="F26" s="48"/>
      <c r="G26" s="69">
        <f t="shared" si="0"/>
        <v>0</v>
      </c>
      <c r="H26" s="182" t="s">
        <v>23</v>
      </c>
      <c r="I26" s="178" t="s">
        <v>651</v>
      </c>
      <c r="J26" s="51" t="s">
        <v>51</v>
      </c>
      <c r="K26" s="52" t="s">
        <v>26</v>
      </c>
      <c r="L26" s="51"/>
      <c r="M26" s="52" t="s">
        <v>26</v>
      </c>
      <c r="N26" s="51" t="s">
        <v>26</v>
      </c>
      <c r="O26" s="52"/>
      <c r="P26" s="53" t="s">
        <v>27</v>
      </c>
      <c r="IV26" s="54"/>
    </row>
    <row r="27" spans="1:16" s="54" customFormat="1" ht="16.5">
      <c r="A27" s="55" t="s">
        <v>691</v>
      </c>
      <c r="B27" s="56" t="s">
        <v>692</v>
      </c>
      <c r="C27" s="45" t="s">
        <v>693</v>
      </c>
      <c r="D27" s="46" t="s">
        <v>694</v>
      </c>
      <c r="E27" s="47">
        <v>13</v>
      </c>
      <c r="F27" s="48"/>
      <c r="G27" s="69">
        <f t="shared" si="0"/>
        <v>0</v>
      </c>
      <c r="H27" s="182" t="s">
        <v>57</v>
      </c>
      <c r="I27" s="178" t="s">
        <v>651</v>
      </c>
      <c r="J27" s="51" t="s">
        <v>58</v>
      </c>
      <c r="K27" s="52" t="s">
        <v>26</v>
      </c>
      <c r="L27" s="51" t="s">
        <v>26</v>
      </c>
      <c r="M27" s="52"/>
      <c r="N27" s="51" t="s">
        <v>26</v>
      </c>
      <c r="O27" s="52"/>
      <c r="P27" s="67"/>
    </row>
    <row r="28" spans="1:256" s="62" customFormat="1" ht="16.5">
      <c r="A28" s="55" t="s">
        <v>691</v>
      </c>
      <c r="B28" s="56" t="s">
        <v>695</v>
      </c>
      <c r="C28" s="45" t="s">
        <v>696</v>
      </c>
      <c r="D28" s="46" t="s">
        <v>694</v>
      </c>
      <c r="E28" s="47">
        <v>13</v>
      </c>
      <c r="F28" s="48"/>
      <c r="G28" s="69">
        <f t="shared" si="0"/>
        <v>0</v>
      </c>
      <c r="H28" s="182" t="s">
        <v>57</v>
      </c>
      <c r="I28" s="178" t="s">
        <v>651</v>
      </c>
      <c r="J28" s="51" t="s">
        <v>58</v>
      </c>
      <c r="K28" s="52" t="s">
        <v>26</v>
      </c>
      <c r="L28" s="51"/>
      <c r="M28" s="52"/>
      <c r="N28" s="51" t="s">
        <v>26</v>
      </c>
      <c r="O28" s="52"/>
      <c r="P28" s="67"/>
      <c r="IU28" s="54"/>
      <c r="IV28" s="54"/>
    </row>
    <row r="29" spans="1:256" s="54" customFormat="1" ht="16.5">
      <c r="A29" s="45" t="s">
        <v>691</v>
      </c>
      <c r="B29" s="56" t="s">
        <v>697</v>
      </c>
      <c r="C29" s="45" t="s">
        <v>698</v>
      </c>
      <c r="D29" s="46" t="s">
        <v>694</v>
      </c>
      <c r="E29" s="47">
        <v>13</v>
      </c>
      <c r="F29" s="48"/>
      <c r="G29" s="69">
        <f t="shared" si="0"/>
        <v>0</v>
      </c>
      <c r="H29" s="182" t="s">
        <v>57</v>
      </c>
      <c r="I29" s="178" t="s">
        <v>651</v>
      </c>
      <c r="J29" s="51" t="s">
        <v>58</v>
      </c>
      <c r="K29" s="52" t="s">
        <v>26</v>
      </c>
      <c r="L29" s="51"/>
      <c r="M29" s="52"/>
      <c r="N29" s="51" t="s">
        <v>26</v>
      </c>
      <c r="O29" s="52"/>
      <c r="P29" s="67"/>
      <c r="IV29" s="81"/>
    </row>
    <row r="30" spans="1:256" s="81" customFormat="1" ht="16.5">
      <c r="A30" s="55" t="s">
        <v>699</v>
      </c>
      <c r="B30" s="56" t="s">
        <v>692</v>
      </c>
      <c r="C30" s="45" t="s">
        <v>700</v>
      </c>
      <c r="D30" s="46" t="s">
        <v>701</v>
      </c>
      <c r="E30" s="47">
        <v>13</v>
      </c>
      <c r="F30" s="48"/>
      <c r="G30" s="69">
        <f t="shared" si="0"/>
        <v>0</v>
      </c>
      <c r="H30" s="70" t="s">
        <v>57</v>
      </c>
      <c r="I30" s="178" t="s">
        <v>651</v>
      </c>
      <c r="J30" s="51" t="s">
        <v>58</v>
      </c>
      <c r="K30" s="52" t="s">
        <v>26</v>
      </c>
      <c r="L30" s="51" t="s">
        <v>26</v>
      </c>
      <c r="M30" s="52"/>
      <c r="N30" s="51" t="s">
        <v>26</v>
      </c>
      <c r="O30" s="52"/>
      <c r="P30" s="67"/>
      <c r="IV30" s="54"/>
    </row>
    <row r="31" spans="1:16" s="54" customFormat="1" ht="18.75" customHeight="1">
      <c r="A31" s="55" t="s">
        <v>699</v>
      </c>
      <c r="B31" s="56" t="s">
        <v>695</v>
      </c>
      <c r="C31" s="45" t="s">
        <v>702</v>
      </c>
      <c r="D31" s="46" t="s">
        <v>703</v>
      </c>
      <c r="E31" s="47">
        <v>13</v>
      </c>
      <c r="F31" s="48"/>
      <c r="G31" s="69">
        <f t="shared" si="0"/>
        <v>0</v>
      </c>
      <c r="H31" s="70" t="s">
        <v>57</v>
      </c>
      <c r="I31" s="178" t="s">
        <v>651</v>
      </c>
      <c r="J31" s="51" t="s">
        <v>58</v>
      </c>
      <c r="K31" s="52" t="s">
        <v>26</v>
      </c>
      <c r="L31" s="51" t="s">
        <v>26</v>
      </c>
      <c r="M31" s="52"/>
      <c r="N31" s="51" t="s">
        <v>26</v>
      </c>
      <c r="O31" s="52"/>
      <c r="P31" s="67"/>
    </row>
    <row r="32" spans="1:256" s="81" customFormat="1" ht="16.5">
      <c r="A32" s="86" t="s">
        <v>694</v>
      </c>
      <c r="B32" s="56" t="s">
        <v>695</v>
      </c>
      <c r="C32" s="63" t="s">
        <v>704</v>
      </c>
      <c r="D32" s="46" t="s">
        <v>705</v>
      </c>
      <c r="E32" s="71">
        <v>13</v>
      </c>
      <c r="F32" s="48"/>
      <c r="G32" s="69">
        <f t="shared" si="0"/>
        <v>0</v>
      </c>
      <c r="H32" s="70" t="s">
        <v>57</v>
      </c>
      <c r="I32" s="178" t="s">
        <v>651</v>
      </c>
      <c r="J32" s="51" t="s">
        <v>58</v>
      </c>
      <c r="K32" s="52" t="s">
        <v>26</v>
      </c>
      <c r="L32" s="51"/>
      <c r="M32" s="52"/>
      <c r="N32" s="51" t="s">
        <v>26</v>
      </c>
      <c r="O32" s="52"/>
      <c r="P32" s="67"/>
      <c r="IV32" s="54"/>
    </row>
    <row r="33" spans="1:16" s="54" customFormat="1" ht="16.5">
      <c r="A33" s="55" t="s">
        <v>706</v>
      </c>
      <c r="B33" s="56" t="s">
        <v>707</v>
      </c>
      <c r="C33" s="45" t="s">
        <v>708</v>
      </c>
      <c r="D33" s="46" t="s">
        <v>706</v>
      </c>
      <c r="E33" s="47">
        <v>9</v>
      </c>
      <c r="F33" s="48"/>
      <c r="G33" s="69">
        <f t="shared" si="0"/>
        <v>0</v>
      </c>
      <c r="H33" s="70" t="s">
        <v>23</v>
      </c>
      <c r="I33" s="178" t="s">
        <v>651</v>
      </c>
      <c r="J33" s="51" t="s">
        <v>58</v>
      </c>
      <c r="K33" s="52" t="s">
        <v>26</v>
      </c>
      <c r="L33" s="51"/>
      <c r="M33" s="52"/>
      <c r="N33" s="51" t="s">
        <v>26</v>
      </c>
      <c r="O33" s="52"/>
      <c r="P33" s="67" t="s">
        <v>26</v>
      </c>
    </row>
    <row r="34" spans="1:16" s="54" customFormat="1" ht="16.5">
      <c r="A34" s="55" t="s">
        <v>706</v>
      </c>
      <c r="B34" s="56" t="s">
        <v>709</v>
      </c>
      <c r="C34" s="45"/>
      <c r="D34" s="46" t="s">
        <v>706</v>
      </c>
      <c r="E34" s="47">
        <v>9</v>
      </c>
      <c r="F34" s="48"/>
      <c r="G34" s="69">
        <f t="shared" si="0"/>
        <v>0</v>
      </c>
      <c r="H34" s="70" t="s">
        <v>23</v>
      </c>
      <c r="I34" s="178" t="s">
        <v>651</v>
      </c>
      <c r="J34" s="51" t="s">
        <v>58</v>
      </c>
      <c r="K34" s="52" t="s">
        <v>26</v>
      </c>
      <c r="L34" s="51"/>
      <c r="M34" s="52"/>
      <c r="N34" s="51" t="s">
        <v>26</v>
      </c>
      <c r="O34" s="52"/>
      <c r="P34" s="67" t="s">
        <v>26</v>
      </c>
    </row>
    <row r="35" spans="1:16" s="54" customFormat="1" ht="16.5">
      <c r="A35" s="55" t="s">
        <v>710</v>
      </c>
      <c r="B35" s="56" t="s">
        <v>711</v>
      </c>
      <c r="C35" s="45"/>
      <c r="D35" s="46" t="s">
        <v>712</v>
      </c>
      <c r="E35" s="47">
        <v>6</v>
      </c>
      <c r="F35" s="48"/>
      <c r="G35" s="159">
        <f t="shared" si="0"/>
        <v>0</v>
      </c>
      <c r="H35" s="70" t="s">
        <v>44</v>
      </c>
      <c r="I35" s="178" t="s">
        <v>651</v>
      </c>
      <c r="J35" s="51" t="s">
        <v>25</v>
      </c>
      <c r="K35" s="52" t="s">
        <v>26</v>
      </c>
      <c r="L35" s="51"/>
      <c r="M35" s="52"/>
      <c r="N35" s="51"/>
      <c r="O35" s="60"/>
      <c r="P35" s="53" t="s">
        <v>27</v>
      </c>
    </row>
    <row r="36" spans="1:16" s="54" customFormat="1" ht="16.5">
      <c r="A36" s="45" t="s">
        <v>710</v>
      </c>
      <c r="B36" s="56" t="s">
        <v>713</v>
      </c>
      <c r="C36" s="45"/>
      <c r="D36" s="46" t="s">
        <v>714</v>
      </c>
      <c r="E36" s="47">
        <v>6</v>
      </c>
      <c r="F36" s="48"/>
      <c r="G36" s="159">
        <f t="shared" si="0"/>
        <v>0</v>
      </c>
      <c r="H36" s="70" t="s">
        <v>23</v>
      </c>
      <c r="I36" s="178" t="s">
        <v>651</v>
      </c>
      <c r="J36" s="51" t="s">
        <v>25</v>
      </c>
      <c r="K36" s="52" t="s">
        <v>26</v>
      </c>
      <c r="L36" s="51"/>
      <c r="M36" s="52"/>
      <c r="N36" s="51" t="s">
        <v>26</v>
      </c>
      <c r="O36" s="52"/>
      <c r="P36" s="53" t="s">
        <v>27</v>
      </c>
    </row>
    <row r="37" spans="1:16" s="54" customFormat="1" ht="16.5">
      <c r="A37" s="55" t="s">
        <v>710</v>
      </c>
      <c r="B37" s="56" t="s">
        <v>715</v>
      </c>
      <c r="C37" s="45"/>
      <c r="D37" s="46" t="s">
        <v>716</v>
      </c>
      <c r="E37" s="47"/>
      <c r="F37" s="48"/>
      <c r="G37" s="159">
        <f t="shared" si="0"/>
        <v>0</v>
      </c>
      <c r="H37" s="70" t="s">
        <v>23</v>
      </c>
      <c r="I37" s="178" t="s">
        <v>651</v>
      </c>
      <c r="J37" s="51" t="s">
        <v>25</v>
      </c>
      <c r="K37" s="52" t="s">
        <v>26</v>
      </c>
      <c r="L37" s="51"/>
      <c r="M37" s="52"/>
      <c r="N37" s="51" t="s">
        <v>26</v>
      </c>
      <c r="O37" s="52"/>
      <c r="P37" s="53" t="s">
        <v>27</v>
      </c>
    </row>
    <row r="38" spans="1:256" s="81" customFormat="1" ht="16.5">
      <c r="A38" s="55" t="s">
        <v>710</v>
      </c>
      <c r="B38" s="56" t="s">
        <v>717</v>
      </c>
      <c r="C38" s="45" t="s">
        <v>718</v>
      </c>
      <c r="D38" s="46" t="s">
        <v>719</v>
      </c>
      <c r="E38" s="82">
        <v>12</v>
      </c>
      <c r="F38" s="48"/>
      <c r="G38" s="69">
        <f t="shared" si="0"/>
        <v>0</v>
      </c>
      <c r="H38" s="183" t="s">
        <v>57</v>
      </c>
      <c r="I38" s="178" t="s">
        <v>651</v>
      </c>
      <c r="J38" s="51" t="s">
        <v>25</v>
      </c>
      <c r="K38" s="52" t="s">
        <v>26</v>
      </c>
      <c r="L38" s="51"/>
      <c r="M38" s="52"/>
      <c r="N38" s="51" t="s">
        <v>26</v>
      </c>
      <c r="O38" s="52"/>
      <c r="P38" s="67"/>
      <c r="IV38" s="54"/>
    </row>
    <row r="39" spans="1:16" s="54" customFormat="1" ht="16.5">
      <c r="A39" s="45" t="s">
        <v>53</v>
      </c>
      <c r="B39" s="56" t="s">
        <v>720</v>
      </c>
      <c r="C39" s="45"/>
      <c r="D39" s="46" t="s">
        <v>56</v>
      </c>
      <c r="E39" s="47">
        <v>6</v>
      </c>
      <c r="F39" s="48"/>
      <c r="G39" s="159">
        <f t="shared" si="0"/>
        <v>0</v>
      </c>
      <c r="H39" s="182" t="s">
        <v>23</v>
      </c>
      <c r="I39" s="178" t="s">
        <v>651</v>
      </c>
      <c r="J39" s="51" t="s">
        <v>58</v>
      </c>
      <c r="K39" s="52" t="s">
        <v>26</v>
      </c>
      <c r="L39" s="51" t="s">
        <v>26</v>
      </c>
      <c r="M39" s="52"/>
      <c r="N39" s="51"/>
      <c r="O39" s="52"/>
      <c r="P39" s="53" t="s">
        <v>27</v>
      </c>
    </row>
    <row r="40" spans="1:256" s="81" customFormat="1" ht="16.5">
      <c r="A40" s="55" t="s">
        <v>53</v>
      </c>
      <c r="B40" s="56" t="s">
        <v>54</v>
      </c>
      <c r="C40" s="63" t="s">
        <v>721</v>
      </c>
      <c r="D40" s="46" t="s">
        <v>722</v>
      </c>
      <c r="E40" s="47">
        <v>8</v>
      </c>
      <c r="F40" s="48"/>
      <c r="G40" s="69">
        <f t="shared" si="0"/>
        <v>0</v>
      </c>
      <c r="H40" s="70" t="s">
        <v>23</v>
      </c>
      <c r="I40" s="178" t="s">
        <v>651</v>
      </c>
      <c r="J40" s="51" t="s">
        <v>58</v>
      </c>
      <c r="K40" s="52" t="s">
        <v>26</v>
      </c>
      <c r="L40" s="51" t="s">
        <v>26</v>
      </c>
      <c r="M40" s="60"/>
      <c r="N40" s="61"/>
      <c r="O40" s="60" t="s">
        <v>26</v>
      </c>
      <c r="P40" s="155"/>
      <c r="IV40" s="54"/>
    </row>
    <row r="41" spans="1:16" s="54" customFormat="1" ht="16.5">
      <c r="A41" s="55" t="s">
        <v>53</v>
      </c>
      <c r="B41" s="56" t="s">
        <v>54</v>
      </c>
      <c r="C41" s="45" t="s">
        <v>723</v>
      </c>
      <c r="D41" s="46" t="s">
        <v>56</v>
      </c>
      <c r="E41" s="47">
        <v>6</v>
      </c>
      <c r="F41" s="48"/>
      <c r="G41" s="159">
        <f t="shared" si="0"/>
        <v>0</v>
      </c>
      <c r="H41" s="70" t="s">
        <v>60</v>
      </c>
      <c r="I41" s="178" t="s">
        <v>651</v>
      </c>
      <c r="J41" s="51" t="s">
        <v>58</v>
      </c>
      <c r="K41" s="52" t="s">
        <v>26</v>
      </c>
      <c r="L41" s="51" t="s">
        <v>26</v>
      </c>
      <c r="M41" s="52"/>
      <c r="N41" s="51"/>
      <c r="O41" s="52" t="s">
        <v>26</v>
      </c>
      <c r="P41" s="53" t="s">
        <v>27</v>
      </c>
    </row>
    <row r="42" spans="1:16" s="54" customFormat="1" ht="16.5">
      <c r="A42" s="55" t="s">
        <v>53</v>
      </c>
      <c r="B42" s="56" t="s">
        <v>54</v>
      </c>
      <c r="C42" s="45" t="s">
        <v>724</v>
      </c>
      <c r="D42" s="46" t="s">
        <v>56</v>
      </c>
      <c r="E42" s="47">
        <v>6</v>
      </c>
      <c r="F42" s="48"/>
      <c r="G42" s="159">
        <f t="shared" si="0"/>
        <v>0</v>
      </c>
      <c r="H42" s="70" t="s">
        <v>60</v>
      </c>
      <c r="I42" s="178" t="s">
        <v>651</v>
      </c>
      <c r="J42" s="51" t="s">
        <v>58</v>
      </c>
      <c r="K42" s="52" t="s">
        <v>26</v>
      </c>
      <c r="L42" s="51" t="s">
        <v>26</v>
      </c>
      <c r="M42" s="52"/>
      <c r="N42" s="51"/>
      <c r="O42" s="52" t="s">
        <v>26</v>
      </c>
      <c r="P42" s="53" t="s">
        <v>27</v>
      </c>
    </row>
    <row r="43" spans="1:16" s="54" customFormat="1" ht="16.5">
      <c r="A43" s="55" t="s">
        <v>53</v>
      </c>
      <c r="B43" s="73" t="s">
        <v>54</v>
      </c>
      <c r="C43" s="74" t="s">
        <v>725</v>
      </c>
      <c r="D43" s="72" t="s">
        <v>726</v>
      </c>
      <c r="E43" s="75">
        <v>6</v>
      </c>
      <c r="F43" s="48"/>
      <c r="G43" s="69">
        <f t="shared" si="0"/>
        <v>0</v>
      </c>
      <c r="H43" s="70" t="s">
        <v>57</v>
      </c>
      <c r="I43" s="178" t="s">
        <v>651</v>
      </c>
      <c r="J43" s="51" t="s">
        <v>58</v>
      </c>
      <c r="K43" s="52" t="s">
        <v>26</v>
      </c>
      <c r="L43" s="51" t="s">
        <v>26</v>
      </c>
      <c r="M43" s="52"/>
      <c r="N43" s="51"/>
      <c r="O43" s="52" t="s">
        <v>26</v>
      </c>
      <c r="P43" s="67"/>
    </row>
    <row r="44" spans="1:16" s="54" customFormat="1" ht="16.5">
      <c r="A44" s="55" t="s">
        <v>727</v>
      </c>
      <c r="B44" s="56" t="s">
        <v>728</v>
      </c>
      <c r="C44" s="45"/>
      <c r="D44" s="46" t="s">
        <v>729</v>
      </c>
      <c r="E44" s="47">
        <v>8</v>
      </c>
      <c r="F44" s="48"/>
      <c r="G44" s="159">
        <f t="shared" si="0"/>
        <v>0</v>
      </c>
      <c r="H44" s="70" t="s">
        <v>386</v>
      </c>
      <c r="I44" s="178" t="s">
        <v>651</v>
      </c>
      <c r="J44" s="51" t="s">
        <v>58</v>
      </c>
      <c r="K44" s="52" t="s">
        <v>26</v>
      </c>
      <c r="L44" s="51"/>
      <c r="M44" s="52"/>
      <c r="N44" s="51" t="s">
        <v>26</v>
      </c>
      <c r="O44" s="52"/>
      <c r="P44" s="53" t="s">
        <v>27</v>
      </c>
    </row>
    <row r="45" spans="1:16" s="54" customFormat="1" ht="16.5">
      <c r="A45" s="55" t="s">
        <v>727</v>
      </c>
      <c r="B45" s="56" t="s">
        <v>730</v>
      </c>
      <c r="C45" s="45"/>
      <c r="D45" s="46" t="s">
        <v>729</v>
      </c>
      <c r="E45" s="47">
        <v>8</v>
      </c>
      <c r="F45" s="48"/>
      <c r="G45" s="159">
        <f t="shared" si="0"/>
        <v>0</v>
      </c>
      <c r="H45" s="70" t="s">
        <v>386</v>
      </c>
      <c r="I45" s="178" t="s">
        <v>651</v>
      </c>
      <c r="J45" s="51" t="s">
        <v>58</v>
      </c>
      <c r="K45" s="52" t="s">
        <v>26</v>
      </c>
      <c r="L45" s="51"/>
      <c r="M45" s="52"/>
      <c r="N45" s="51" t="s">
        <v>26</v>
      </c>
      <c r="O45" s="52"/>
      <c r="P45" s="53" t="s">
        <v>27</v>
      </c>
    </row>
    <row r="46" spans="1:16" s="54" customFormat="1" ht="16.5">
      <c r="A46" s="55" t="s">
        <v>731</v>
      </c>
      <c r="B46" s="56" t="s">
        <v>732</v>
      </c>
      <c r="C46" s="45"/>
      <c r="D46" s="46" t="s">
        <v>733</v>
      </c>
      <c r="E46" s="47">
        <v>9</v>
      </c>
      <c r="F46" s="48"/>
      <c r="G46" s="69">
        <f t="shared" si="0"/>
        <v>0</v>
      </c>
      <c r="H46" s="70" t="s">
        <v>57</v>
      </c>
      <c r="I46" s="178" t="s">
        <v>651</v>
      </c>
      <c r="J46" s="51" t="s">
        <v>36</v>
      </c>
      <c r="K46" s="52" t="s">
        <v>26</v>
      </c>
      <c r="L46" s="51" t="s">
        <v>26</v>
      </c>
      <c r="M46" s="52"/>
      <c r="N46" s="51"/>
      <c r="O46" s="52"/>
      <c r="P46" s="67"/>
    </row>
    <row r="47" spans="1:16" s="54" customFormat="1" ht="16.5">
      <c r="A47" s="55" t="s">
        <v>734</v>
      </c>
      <c r="B47" s="56" t="s">
        <v>735</v>
      </c>
      <c r="C47" s="45" t="s">
        <v>736</v>
      </c>
      <c r="D47" s="46" t="s">
        <v>737</v>
      </c>
      <c r="E47" s="47">
        <v>13</v>
      </c>
      <c r="F47" s="48"/>
      <c r="G47" s="69">
        <f t="shared" si="0"/>
        <v>0</v>
      </c>
      <c r="H47" s="70" t="s">
        <v>57</v>
      </c>
      <c r="I47" s="178" t="s">
        <v>651</v>
      </c>
      <c r="J47" s="51" t="s">
        <v>58</v>
      </c>
      <c r="K47" s="52" t="s">
        <v>26</v>
      </c>
      <c r="L47" s="51" t="s">
        <v>26</v>
      </c>
      <c r="M47" s="52"/>
      <c r="N47" s="51"/>
      <c r="O47" s="52"/>
      <c r="P47" s="67"/>
    </row>
    <row r="48" spans="1:16" s="54" customFormat="1" ht="16.5">
      <c r="A48" s="55" t="s">
        <v>734</v>
      </c>
      <c r="B48" s="73" t="s">
        <v>738</v>
      </c>
      <c r="C48" s="74" t="s">
        <v>739</v>
      </c>
      <c r="D48" s="72" t="s">
        <v>740</v>
      </c>
      <c r="E48" s="75">
        <v>9</v>
      </c>
      <c r="F48" s="48"/>
      <c r="G48" s="69">
        <f t="shared" si="0"/>
        <v>0</v>
      </c>
      <c r="H48" s="70" t="s">
        <v>57</v>
      </c>
      <c r="I48" s="178" t="s">
        <v>651</v>
      </c>
      <c r="J48" s="51" t="s">
        <v>58</v>
      </c>
      <c r="K48" s="52" t="s">
        <v>26</v>
      </c>
      <c r="L48" s="51" t="s">
        <v>26</v>
      </c>
      <c r="M48" s="52"/>
      <c r="N48" s="51"/>
      <c r="O48" s="52"/>
      <c r="P48" s="67"/>
    </row>
    <row r="49" spans="1:16" s="54" customFormat="1" ht="16.5">
      <c r="A49" s="45" t="s">
        <v>741</v>
      </c>
      <c r="B49" s="56" t="s">
        <v>742</v>
      </c>
      <c r="C49" s="45"/>
      <c r="D49" s="46" t="s">
        <v>743</v>
      </c>
      <c r="E49" s="47">
        <v>9</v>
      </c>
      <c r="F49" s="48"/>
      <c r="G49" s="69">
        <f t="shared" si="0"/>
        <v>0</v>
      </c>
      <c r="H49" s="182" t="s">
        <v>57</v>
      </c>
      <c r="I49" s="178" t="s">
        <v>651</v>
      </c>
      <c r="J49" s="51" t="s">
        <v>58</v>
      </c>
      <c r="K49" s="52" t="s">
        <v>26</v>
      </c>
      <c r="L49" s="51" t="s">
        <v>26</v>
      </c>
      <c r="M49" s="52"/>
      <c r="N49" s="51"/>
      <c r="O49" s="52"/>
      <c r="P49" s="67"/>
    </row>
    <row r="50" spans="1:16" s="54" customFormat="1" ht="16.5">
      <c r="A50" s="55" t="s">
        <v>741</v>
      </c>
      <c r="B50" s="73" t="s">
        <v>744</v>
      </c>
      <c r="C50" s="74"/>
      <c r="D50" s="72" t="s">
        <v>745</v>
      </c>
      <c r="E50" s="75">
        <v>9</v>
      </c>
      <c r="F50" s="48"/>
      <c r="G50" s="69">
        <f t="shared" si="0"/>
        <v>0</v>
      </c>
      <c r="H50" s="70" t="s">
        <v>57</v>
      </c>
      <c r="I50" s="178" t="s">
        <v>651</v>
      </c>
      <c r="J50" s="51" t="s">
        <v>58</v>
      </c>
      <c r="K50" s="52" t="s">
        <v>26</v>
      </c>
      <c r="L50" s="51" t="s">
        <v>26</v>
      </c>
      <c r="M50" s="52"/>
      <c r="N50" s="51"/>
      <c r="O50" s="52"/>
      <c r="P50" s="67"/>
    </row>
    <row r="51" spans="1:16" s="54" customFormat="1" ht="16.5">
      <c r="A51" s="55" t="s">
        <v>746</v>
      </c>
      <c r="B51" s="56" t="s">
        <v>747</v>
      </c>
      <c r="C51" s="45"/>
      <c r="D51" s="46" t="s">
        <v>748</v>
      </c>
      <c r="E51" s="47">
        <v>12</v>
      </c>
      <c r="F51" s="48"/>
      <c r="G51" s="69">
        <f t="shared" si="0"/>
        <v>0</v>
      </c>
      <c r="H51" s="70" t="s">
        <v>57</v>
      </c>
      <c r="I51" s="178" t="s">
        <v>651</v>
      </c>
      <c r="J51" s="51" t="s">
        <v>25</v>
      </c>
      <c r="K51" s="52" t="s">
        <v>26</v>
      </c>
      <c r="L51" s="51" t="s">
        <v>26</v>
      </c>
      <c r="M51" s="52"/>
      <c r="N51" s="51"/>
      <c r="O51" s="52"/>
      <c r="P51" s="67"/>
    </row>
    <row r="52" spans="1:16" s="54" customFormat="1" ht="16.5">
      <c r="A52" s="55" t="s">
        <v>749</v>
      </c>
      <c r="B52" s="56" t="s">
        <v>750</v>
      </c>
      <c r="C52" s="45" t="s">
        <v>122</v>
      </c>
      <c r="D52" s="46" t="s">
        <v>751</v>
      </c>
      <c r="E52" s="71">
        <v>18</v>
      </c>
      <c r="F52" s="48"/>
      <c r="G52" s="69">
        <f t="shared" si="0"/>
        <v>0</v>
      </c>
      <c r="H52" s="70" t="s">
        <v>57</v>
      </c>
      <c r="I52" s="178" t="s">
        <v>651</v>
      </c>
      <c r="J52" s="51" t="s">
        <v>25</v>
      </c>
      <c r="K52" s="52"/>
      <c r="L52" s="51"/>
      <c r="M52" s="52"/>
      <c r="N52" s="51"/>
      <c r="O52" s="52"/>
      <c r="P52" s="67" t="s">
        <v>26</v>
      </c>
    </row>
    <row r="53" spans="1:16" s="54" customFormat="1" ht="16.5">
      <c r="A53" s="55" t="s">
        <v>749</v>
      </c>
      <c r="B53" s="56" t="s">
        <v>750</v>
      </c>
      <c r="C53" s="45"/>
      <c r="D53" s="46" t="s">
        <v>751</v>
      </c>
      <c r="E53" s="47">
        <v>9</v>
      </c>
      <c r="F53" s="48"/>
      <c r="G53" s="159">
        <f t="shared" si="0"/>
        <v>0</v>
      </c>
      <c r="H53" s="70" t="s">
        <v>57</v>
      </c>
      <c r="I53" s="178" t="s">
        <v>651</v>
      </c>
      <c r="J53" s="51" t="s">
        <v>25</v>
      </c>
      <c r="K53" s="52"/>
      <c r="L53" s="51"/>
      <c r="M53" s="52"/>
      <c r="N53" s="51"/>
      <c r="O53" s="52"/>
      <c r="P53" s="53" t="s">
        <v>27</v>
      </c>
    </row>
    <row r="54" spans="1:16" s="54" customFormat="1" ht="16.5">
      <c r="A54" s="55" t="s">
        <v>749</v>
      </c>
      <c r="B54" s="73" t="s">
        <v>752</v>
      </c>
      <c r="C54" s="74"/>
      <c r="D54" s="72" t="s">
        <v>753</v>
      </c>
      <c r="E54" s="75">
        <v>13</v>
      </c>
      <c r="F54" s="48"/>
      <c r="G54" s="69">
        <f t="shared" si="0"/>
        <v>0</v>
      </c>
      <c r="H54" s="70" t="s">
        <v>57</v>
      </c>
      <c r="I54" s="178" t="s">
        <v>651</v>
      </c>
      <c r="J54" s="51" t="s">
        <v>25</v>
      </c>
      <c r="K54" s="52"/>
      <c r="L54" s="51"/>
      <c r="M54" s="52"/>
      <c r="N54" s="51"/>
      <c r="O54" s="52"/>
      <c r="P54" s="67"/>
    </row>
    <row r="55" spans="1:255" s="54" customFormat="1" ht="16.5">
      <c r="A55" s="63" t="s">
        <v>754</v>
      </c>
      <c r="B55" s="68" t="s">
        <v>755</v>
      </c>
      <c r="C55" s="63"/>
      <c r="D55" s="59" t="s">
        <v>756</v>
      </c>
      <c r="E55" s="47">
        <v>6</v>
      </c>
      <c r="F55" s="48"/>
      <c r="G55" s="159">
        <f t="shared" si="0"/>
        <v>0</v>
      </c>
      <c r="H55" s="182" t="s">
        <v>57</v>
      </c>
      <c r="I55" s="178" t="s">
        <v>651</v>
      </c>
      <c r="J55" s="51" t="s">
        <v>51</v>
      </c>
      <c r="K55" s="52" t="s">
        <v>26</v>
      </c>
      <c r="L55" s="51"/>
      <c r="M55" s="52" t="s">
        <v>26</v>
      </c>
      <c r="N55" s="51" t="s">
        <v>26</v>
      </c>
      <c r="O55" s="52" t="s">
        <v>26</v>
      </c>
      <c r="P55" s="53" t="s">
        <v>27</v>
      </c>
      <c r="IU55" s="62"/>
    </row>
    <row r="56" spans="1:16" s="54" customFormat="1" ht="16.5">
      <c r="A56" s="161" t="s">
        <v>757</v>
      </c>
      <c r="B56" s="162" t="s">
        <v>758</v>
      </c>
      <c r="C56" s="163"/>
      <c r="D56" s="164" t="s">
        <v>759</v>
      </c>
      <c r="E56" s="47">
        <v>8</v>
      </c>
      <c r="F56" s="48"/>
      <c r="G56" s="69">
        <f t="shared" si="0"/>
        <v>0</v>
      </c>
      <c r="H56" s="50" t="s">
        <v>57</v>
      </c>
      <c r="I56" s="178" t="s">
        <v>651</v>
      </c>
      <c r="J56" s="51" t="s">
        <v>58</v>
      </c>
      <c r="K56" s="52" t="s">
        <v>26</v>
      </c>
      <c r="L56" s="61" t="s">
        <v>26</v>
      </c>
      <c r="M56" s="60"/>
      <c r="N56" s="61"/>
      <c r="O56" s="60"/>
      <c r="P56" s="155"/>
    </row>
    <row r="57" spans="1:16" s="54" customFormat="1" ht="16.5">
      <c r="A57" s="55" t="s">
        <v>760</v>
      </c>
      <c r="B57" s="56" t="s">
        <v>49</v>
      </c>
      <c r="C57" s="45" t="s">
        <v>761</v>
      </c>
      <c r="D57" s="46" t="s">
        <v>762</v>
      </c>
      <c r="E57" s="47">
        <v>30</v>
      </c>
      <c r="F57" s="48"/>
      <c r="G57" s="152">
        <f t="shared" si="0"/>
        <v>0</v>
      </c>
      <c r="H57" s="50" t="s">
        <v>57</v>
      </c>
      <c r="I57" s="178" t="s">
        <v>651</v>
      </c>
      <c r="J57" s="51" t="s">
        <v>36</v>
      </c>
      <c r="K57" s="52" t="s">
        <v>26</v>
      </c>
      <c r="L57" s="51" t="s">
        <v>26</v>
      </c>
      <c r="M57" s="52" t="s">
        <v>26</v>
      </c>
      <c r="N57" s="51"/>
      <c r="O57" s="52"/>
      <c r="P57" s="67"/>
    </row>
    <row r="58" spans="1:16" s="54" customFormat="1" ht="16.5">
      <c r="A58" s="55" t="s">
        <v>89</v>
      </c>
      <c r="B58" s="56" t="s">
        <v>204</v>
      </c>
      <c r="C58" s="45" t="s">
        <v>763</v>
      </c>
      <c r="D58" s="46" t="s">
        <v>764</v>
      </c>
      <c r="E58" s="47">
        <v>8</v>
      </c>
      <c r="F58" s="48"/>
      <c r="G58" s="152">
        <f t="shared" si="0"/>
        <v>0</v>
      </c>
      <c r="H58" s="50" t="s">
        <v>765</v>
      </c>
      <c r="I58" s="178" t="s">
        <v>651</v>
      </c>
      <c r="J58" s="51" t="s">
        <v>58</v>
      </c>
      <c r="K58" s="52" t="s">
        <v>26</v>
      </c>
      <c r="L58" s="51"/>
      <c r="M58" s="52" t="s">
        <v>26</v>
      </c>
      <c r="N58" s="51"/>
      <c r="O58" s="52"/>
      <c r="P58" s="67"/>
    </row>
    <row r="59" spans="1:16" s="54" customFormat="1" ht="16.5">
      <c r="A59" s="55" t="s">
        <v>89</v>
      </c>
      <c r="B59" s="56" t="s">
        <v>204</v>
      </c>
      <c r="C59" s="45"/>
      <c r="D59" s="46" t="s">
        <v>764</v>
      </c>
      <c r="E59" s="47">
        <v>6</v>
      </c>
      <c r="F59" s="48"/>
      <c r="G59" s="49">
        <f t="shared" si="0"/>
        <v>0</v>
      </c>
      <c r="H59" s="50" t="s">
        <v>88</v>
      </c>
      <c r="I59" s="178" t="s">
        <v>651</v>
      </c>
      <c r="J59" s="51" t="s">
        <v>51</v>
      </c>
      <c r="K59" s="52" t="s">
        <v>26</v>
      </c>
      <c r="L59" s="51"/>
      <c r="M59" s="52" t="s">
        <v>26</v>
      </c>
      <c r="N59" s="51" t="s">
        <v>26</v>
      </c>
      <c r="O59" s="52"/>
      <c r="P59" s="53" t="s">
        <v>27</v>
      </c>
    </row>
    <row r="60" spans="1:16" s="54" customFormat="1" ht="16.5">
      <c r="A60" s="55" t="s">
        <v>89</v>
      </c>
      <c r="B60" s="56" t="s">
        <v>766</v>
      </c>
      <c r="C60" s="45" t="s">
        <v>309</v>
      </c>
      <c r="D60" s="46" t="s">
        <v>767</v>
      </c>
      <c r="E60" s="47">
        <v>8</v>
      </c>
      <c r="F60" s="48"/>
      <c r="G60" s="152">
        <f t="shared" si="0"/>
        <v>0</v>
      </c>
      <c r="H60" s="50" t="s">
        <v>765</v>
      </c>
      <c r="I60" s="178" t="s">
        <v>651</v>
      </c>
      <c r="J60" s="51" t="s">
        <v>58</v>
      </c>
      <c r="K60" s="52" t="s">
        <v>26</v>
      </c>
      <c r="L60" s="51"/>
      <c r="M60" s="52" t="s">
        <v>26</v>
      </c>
      <c r="N60" s="51"/>
      <c r="O60" s="52"/>
      <c r="P60" s="67"/>
    </row>
    <row r="61" spans="1:16" s="54" customFormat="1" ht="16.5">
      <c r="A61" s="55" t="s">
        <v>89</v>
      </c>
      <c r="B61" s="56"/>
      <c r="C61" s="45" t="s">
        <v>768</v>
      </c>
      <c r="D61" s="46" t="s">
        <v>764</v>
      </c>
      <c r="E61" s="47">
        <v>8</v>
      </c>
      <c r="F61" s="48"/>
      <c r="G61" s="159">
        <f t="shared" si="0"/>
        <v>0</v>
      </c>
      <c r="H61" s="70" t="s">
        <v>765</v>
      </c>
      <c r="I61" s="178" t="s">
        <v>651</v>
      </c>
      <c r="J61" s="51" t="s">
        <v>58</v>
      </c>
      <c r="K61" s="52" t="s">
        <v>26</v>
      </c>
      <c r="L61" s="51"/>
      <c r="M61" s="52" t="s">
        <v>26</v>
      </c>
      <c r="N61" s="51"/>
      <c r="O61" s="60"/>
      <c r="P61" s="53" t="s">
        <v>27</v>
      </c>
    </row>
    <row r="62" spans="1:16" s="54" customFormat="1" ht="16.5">
      <c r="A62" s="55" t="s">
        <v>89</v>
      </c>
      <c r="B62" s="56"/>
      <c r="C62" s="45" t="s">
        <v>769</v>
      </c>
      <c r="D62" s="46" t="s">
        <v>764</v>
      </c>
      <c r="E62" s="47">
        <v>8</v>
      </c>
      <c r="F62" s="48"/>
      <c r="G62" s="69">
        <f t="shared" si="0"/>
        <v>0</v>
      </c>
      <c r="H62" s="70" t="s">
        <v>765</v>
      </c>
      <c r="I62" s="178" t="s">
        <v>651</v>
      </c>
      <c r="J62" s="51" t="s">
        <v>58</v>
      </c>
      <c r="K62" s="52" t="s">
        <v>26</v>
      </c>
      <c r="L62" s="51"/>
      <c r="M62" s="52" t="s">
        <v>26</v>
      </c>
      <c r="N62" s="51"/>
      <c r="O62" s="52"/>
      <c r="P62" s="67"/>
    </row>
    <row r="63" spans="1:16" s="54" customFormat="1" ht="16.5">
      <c r="A63" s="55" t="s">
        <v>89</v>
      </c>
      <c r="B63" s="56"/>
      <c r="C63" s="45" t="s">
        <v>770</v>
      </c>
      <c r="D63" s="46" t="s">
        <v>764</v>
      </c>
      <c r="E63" s="47">
        <v>8</v>
      </c>
      <c r="F63" s="48"/>
      <c r="G63" s="159">
        <f t="shared" si="0"/>
        <v>0</v>
      </c>
      <c r="H63" s="70" t="s">
        <v>765</v>
      </c>
      <c r="I63" s="178" t="s">
        <v>651</v>
      </c>
      <c r="J63" s="51" t="s">
        <v>58</v>
      </c>
      <c r="K63" s="52" t="s">
        <v>26</v>
      </c>
      <c r="L63" s="51"/>
      <c r="M63" s="52" t="s">
        <v>26</v>
      </c>
      <c r="N63" s="51"/>
      <c r="O63" s="52"/>
      <c r="P63" s="53" t="s">
        <v>27</v>
      </c>
    </row>
    <row r="64" spans="1:16" s="54" customFormat="1" ht="16.5">
      <c r="A64" s="55" t="s">
        <v>89</v>
      </c>
      <c r="B64" s="56"/>
      <c r="C64" s="45" t="s">
        <v>771</v>
      </c>
      <c r="D64" s="46" t="s">
        <v>772</v>
      </c>
      <c r="E64" s="47">
        <v>8</v>
      </c>
      <c r="F64" s="48"/>
      <c r="G64" s="159">
        <f t="shared" si="0"/>
        <v>0</v>
      </c>
      <c r="H64" s="70" t="s">
        <v>765</v>
      </c>
      <c r="I64" s="178" t="s">
        <v>651</v>
      </c>
      <c r="J64" s="51" t="s">
        <v>58</v>
      </c>
      <c r="K64" s="52" t="s">
        <v>26</v>
      </c>
      <c r="L64" s="51"/>
      <c r="M64" s="52" t="s">
        <v>26</v>
      </c>
      <c r="N64" s="51"/>
      <c r="O64" s="52"/>
      <c r="P64" s="53" t="s">
        <v>27</v>
      </c>
    </row>
    <row r="65" spans="1:16" s="54" customFormat="1" ht="16.5">
      <c r="A65" s="55" t="s">
        <v>89</v>
      </c>
      <c r="B65" s="56"/>
      <c r="C65" s="45" t="s">
        <v>773</v>
      </c>
      <c r="D65" s="46" t="s">
        <v>774</v>
      </c>
      <c r="E65" s="47">
        <v>8</v>
      </c>
      <c r="F65" s="48"/>
      <c r="G65" s="159">
        <f t="shared" si="0"/>
        <v>0</v>
      </c>
      <c r="H65" s="70" t="s">
        <v>765</v>
      </c>
      <c r="I65" s="178" t="s">
        <v>651</v>
      </c>
      <c r="J65" s="51" t="s">
        <v>58</v>
      </c>
      <c r="K65" s="52" t="s">
        <v>26</v>
      </c>
      <c r="L65" s="51"/>
      <c r="M65" s="52" t="s">
        <v>26</v>
      </c>
      <c r="N65" s="51"/>
      <c r="O65" s="52"/>
      <c r="P65" s="53" t="s">
        <v>27</v>
      </c>
    </row>
    <row r="66" spans="1:16" s="54" customFormat="1" ht="16.5">
      <c r="A66" s="45" t="s">
        <v>89</v>
      </c>
      <c r="B66" s="56"/>
      <c r="C66" s="45" t="s">
        <v>775</v>
      </c>
      <c r="D66" s="46" t="s">
        <v>764</v>
      </c>
      <c r="E66" s="47">
        <v>8</v>
      </c>
      <c r="F66" s="48"/>
      <c r="G66" s="69">
        <f t="shared" si="0"/>
        <v>0</v>
      </c>
      <c r="H66" s="182" t="s">
        <v>765</v>
      </c>
      <c r="I66" s="178" t="s">
        <v>651</v>
      </c>
      <c r="J66" s="51" t="s">
        <v>58</v>
      </c>
      <c r="K66" s="52" t="s">
        <v>26</v>
      </c>
      <c r="L66" s="51"/>
      <c r="M66" s="52" t="s">
        <v>26</v>
      </c>
      <c r="N66" s="51"/>
      <c r="O66" s="52"/>
      <c r="P66" s="67"/>
    </row>
    <row r="67" spans="1:16" s="81" customFormat="1" ht="16.5">
      <c r="A67" s="86" t="s">
        <v>92</v>
      </c>
      <c r="B67" s="68" t="s">
        <v>776</v>
      </c>
      <c r="C67" s="63" t="s">
        <v>777</v>
      </c>
      <c r="D67" s="46" t="s">
        <v>764</v>
      </c>
      <c r="E67" s="47">
        <v>8</v>
      </c>
      <c r="F67" s="48"/>
      <c r="G67" s="69">
        <f t="shared" si="0"/>
        <v>0</v>
      </c>
      <c r="H67" s="70" t="s">
        <v>765</v>
      </c>
      <c r="I67" s="178" t="s">
        <v>651</v>
      </c>
      <c r="J67" s="51" t="s">
        <v>58</v>
      </c>
      <c r="K67" s="60" t="s">
        <v>26</v>
      </c>
      <c r="L67" s="61"/>
      <c r="M67" s="60" t="s">
        <v>26</v>
      </c>
      <c r="N67" s="61"/>
      <c r="O67" s="60"/>
      <c r="P67" s="155"/>
    </row>
    <row r="68" spans="1:256" s="81" customFormat="1" ht="16.5">
      <c r="A68" s="45" t="s">
        <v>547</v>
      </c>
      <c r="B68" s="56" t="s">
        <v>548</v>
      </c>
      <c r="C68" s="45"/>
      <c r="D68" s="46" t="s">
        <v>549</v>
      </c>
      <c r="E68" s="83">
        <v>8</v>
      </c>
      <c r="F68" s="48"/>
      <c r="G68" s="69">
        <f t="shared" si="0"/>
        <v>0</v>
      </c>
      <c r="H68" s="182" t="s">
        <v>57</v>
      </c>
      <c r="I68" s="178" t="s">
        <v>651</v>
      </c>
      <c r="J68" s="84" t="s">
        <v>58</v>
      </c>
      <c r="K68" s="52" t="s">
        <v>26</v>
      </c>
      <c r="L68" s="51"/>
      <c r="M68" s="52"/>
      <c r="N68" s="51" t="s">
        <v>76</v>
      </c>
      <c r="O68" s="52"/>
      <c r="P68" s="53" t="s">
        <v>26</v>
      </c>
      <c r="IV68" s="54"/>
    </row>
    <row r="69" spans="1:16" s="54" customFormat="1" ht="16.5">
      <c r="A69" s="55" t="s">
        <v>778</v>
      </c>
      <c r="B69" s="56" t="s">
        <v>779</v>
      </c>
      <c r="C69" s="45" t="s">
        <v>780</v>
      </c>
      <c r="D69" s="46" t="s">
        <v>781</v>
      </c>
      <c r="E69" s="83">
        <v>8</v>
      </c>
      <c r="F69" s="48"/>
      <c r="G69" s="69">
        <f t="shared" si="0"/>
        <v>0</v>
      </c>
      <c r="H69" s="70" t="s">
        <v>530</v>
      </c>
      <c r="I69" s="178" t="s">
        <v>651</v>
      </c>
      <c r="J69" s="51" t="s">
        <v>238</v>
      </c>
      <c r="K69" s="52" t="s">
        <v>26</v>
      </c>
      <c r="L69" s="51"/>
      <c r="M69" s="52"/>
      <c r="N69" s="51" t="s">
        <v>76</v>
      </c>
      <c r="O69" s="52"/>
      <c r="P69" s="53"/>
    </row>
    <row r="70" spans="1:16" s="54" customFormat="1" ht="16.5">
      <c r="A70" s="55" t="s">
        <v>778</v>
      </c>
      <c r="B70" s="56" t="s">
        <v>779</v>
      </c>
      <c r="C70" s="45" t="s">
        <v>782</v>
      </c>
      <c r="D70" s="46" t="s">
        <v>781</v>
      </c>
      <c r="E70" s="83">
        <v>8</v>
      </c>
      <c r="F70" s="48"/>
      <c r="G70" s="69">
        <f t="shared" si="0"/>
        <v>0</v>
      </c>
      <c r="H70" s="70" t="s">
        <v>530</v>
      </c>
      <c r="I70" s="178" t="s">
        <v>651</v>
      </c>
      <c r="J70" s="51" t="s">
        <v>238</v>
      </c>
      <c r="K70" s="52" t="s">
        <v>26</v>
      </c>
      <c r="L70" s="51"/>
      <c r="M70" s="52"/>
      <c r="N70" s="51" t="s">
        <v>76</v>
      </c>
      <c r="O70" s="52"/>
      <c r="P70" s="53"/>
    </row>
    <row r="71" spans="1:256" s="62" customFormat="1" ht="16.5">
      <c r="A71" s="55" t="s">
        <v>778</v>
      </c>
      <c r="B71" s="56" t="s">
        <v>779</v>
      </c>
      <c r="C71" s="45" t="s">
        <v>783</v>
      </c>
      <c r="D71" s="46" t="s">
        <v>781</v>
      </c>
      <c r="E71" s="83">
        <v>10</v>
      </c>
      <c r="F71" s="48"/>
      <c r="G71" s="69">
        <f t="shared" si="0"/>
        <v>0</v>
      </c>
      <c r="H71" s="70" t="s">
        <v>530</v>
      </c>
      <c r="I71" s="178" t="s">
        <v>651</v>
      </c>
      <c r="J71" s="51" t="s">
        <v>238</v>
      </c>
      <c r="K71" s="52" t="s">
        <v>26</v>
      </c>
      <c r="L71" s="51"/>
      <c r="M71" s="52"/>
      <c r="N71" s="51" t="s">
        <v>76</v>
      </c>
      <c r="O71" s="52"/>
      <c r="P71" s="53"/>
      <c r="IU71" s="54"/>
      <c r="IV71" s="54"/>
    </row>
    <row r="72" spans="1:16" s="54" customFormat="1" ht="16.5">
      <c r="A72" s="45" t="s">
        <v>778</v>
      </c>
      <c r="B72" s="56" t="s">
        <v>779</v>
      </c>
      <c r="C72" s="45" t="s">
        <v>784</v>
      </c>
      <c r="D72" s="46" t="s">
        <v>781</v>
      </c>
      <c r="E72" s="83">
        <v>10</v>
      </c>
      <c r="F72" s="48"/>
      <c r="G72" s="69">
        <f t="shared" si="0"/>
        <v>0</v>
      </c>
      <c r="H72" s="182" t="s">
        <v>530</v>
      </c>
      <c r="I72" s="178" t="s">
        <v>651</v>
      </c>
      <c r="J72" s="51" t="s">
        <v>238</v>
      </c>
      <c r="K72" s="52" t="s">
        <v>26</v>
      </c>
      <c r="L72" s="51"/>
      <c r="M72" s="52"/>
      <c r="N72" s="51" t="s">
        <v>76</v>
      </c>
      <c r="O72" s="52"/>
      <c r="P72" s="53"/>
    </row>
    <row r="73" spans="1:256" s="81" customFormat="1" ht="16.5">
      <c r="A73" s="45" t="s">
        <v>778</v>
      </c>
      <c r="B73" s="56" t="s">
        <v>779</v>
      </c>
      <c r="C73" s="45" t="s">
        <v>785</v>
      </c>
      <c r="D73" s="46" t="s">
        <v>781</v>
      </c>
      <c r="E73" s="83">
        <v>8</v>
      </c>
      <c r="F73" s="48"/>
      <c r="G73" s="69">
        <f t="shared" si="0"/>
        <v>0</v>
      </c>
      <c r="H73" s="182" t="s">
        <v>530</v>
      </c>
      <c r="I73" s="178" t="s">
        <v>651</v>
      </c>
      <c r="J73" s="51" t="s">
        <v>238</v>
      </c>
      <c r="K73" s="52" t="s">
        <v>26</v>
      </c>
      <c r="L73" s="51"/>
      <c r="M73" s="52"/>
      <c r="N73" s="51" t="s">
        <v>76</v>
      </c>
      <c r="O73" s="52"/>
      <c r="P73" s="53"/>
      <c r="IV73" s="54"/>
    </row>
    <row r="74" spans="1:256" s="54" customFormat="1" ht="16.5">
      <c r="A74" s="45" t="s">
        <v>786</v>
      </c>
      <c r="B74" s="56"/>
      <c r="C74" s="45" t="s">
        <v>787</v>
      </c>
      <c r="D74" s="46" t="s">
        <v>788</v>
      </c>
      <c r="E74" s="47">
        <v>13</v>
      </c>
      <c r="F74" s="48"/>
      <c r="G74" s="69">
        <f t="shared" si="0"/>
        <v>0</v>
      </c>
      <c r="H74" s="182" t="s">
        <v>23</v>
      </c>
      <c r="I74" s="178" t="s">
        <v>651</v>
      </c>
      <c r="J74" s="51" t="s">
        <v>36</v>
      </c>
      <c r="K74" s="52" t="s">
        <v>26</v>
      </c>
      <c r="L74" s="51" t="s">
        <v>26</v>
      </c>
      <c r="M74" s="52"/>
      <c r="N74" s="51"/>
      <c r="O74" s="52"/>
      <c r="P74" s="67"/>
      <c r="IV74" s="81"/>
    </row>
    <row r="75" spans="1:16" s="81" customFormat="1" ht="17.25" customHeight="1">
      <c r="A75" s="45" t="s">
        <v>789</v>
      </c>
      <c r="B75" s="56" t="s">
        <v>790</v>
      </c>
      <c r="C75" s="45" t="s">
        <v>791</v>
      </c>
      <c r="D75" s="46" t="s">
        <v>788</v>
      </c>
      <c r="E75" s="47">
        <v>12</v>
      </c>
      <c r="F75" s="48"/>
      <c r="G75" s="69">
        <f t="shared" si="0"/>
        <v>0</v>
      </c>
      <c r="H75" s="182" t="s">
        <v>23</v>
      </c>
      <c r="I75" s="178" t="s">
        <v>651</v>
      </c>
      <c r="J75" s="51" t="s">
        <v>58</v>
      </c>
      <c r="K75" s="52"/>
      <c r="L75" s="51"/>
      <c r="M75" s="52"/>
      <c r="N75" s="51"/>
      <c r="O75" s="52"/>
      <c r="P75" s="67"/>
    </row>
    <row r="76" spans="1:16" s="54" customFormat="1" ht="16.5">
      <c r="A76" s="55" t="s">
        <v>792</v>
      </c>
      <c r="B76" s="56" t="s">
        <v>527</v>
      </c>
      <c r="C76" s="45"/>
      <c r="D76" s="46" t="s">
        <v>792</v>
      </c>
      <c r="E76" s="47">
        <v>15</v>
      </c>
      <c r="F76" s="48"/>
      <c r="G76" s="69">
        <f t="shared" si="0"/>
        <v>0</v>
      </c>
      <c r="H76" s="70" t="s">
        <v>23</v>
      </c>
      <c r="I76" s="178" t="s">
        <v>651</v>
      </c>
      <c r="J76" s="51" t="s">
        <v>58</v>
      </c>
      <c r="K76" s="52" t="s">
        <v>26</v>
      </c>
      <c r="L76" s="51" t="s">
        <v>26</v>
      </c>
      <c r="M76" s="52"/>
      <c r="N76" s="51"/>
      <c r="O76" s="52"/>
      <c r="P76" s="67"/>
    </row>
    <row r="77" spans="1:16" s="54" customFormat="1" ht="16.5">
      <c r="A77" s="45" t="s">
        <v>134</v>
      </c>
      <c r="B77" s="56" t="s">
        <v>132</v>
      </c>
      <c r="C77" s="45" t="s">
        <v>793</v>
      </c>
      <c r="D77" s="46" t="s">
        <v>134</v>
      </c>
      <c r="E77" s="47">
        <v>23</v>
      </c>
      <c r="F77" s="48"/>
      <c r="G77" s="159">
        <f t="shared" si="0"/>
        <v>0</v>
      </c>
      <c r="H77" s="182" t="s">
        <v>44</v>
      </c>
      <c r="I77" s="178" t="s">
        <v>651</v>
      </c>
      <c r="J77" s="51" t="s">
        <v>51</v>
      </c>
      <c r="K77" s="52" t="s">
        <v>26</v>
      </c>
      <c r="L77" s="51"/>
      <c r="M77" s="52" t="s">
        <v>26</v>
      </c>
      <c r="N77" s="51"/>
      <c r="O77" s="52"/>
      <c r="P77" s="53" t="s">
        <v>27</v>
      </c>
    </row>
    <row r="78" spans="1:16" s="54" customFormat="1" ht="16.5">
      <c r="A78" s="45" t="s">
        <v>97</v>
      </c>
      <c r="B78" s="73" t="s">
        <v>98</v>
      </c>
      <c r="C78" s="74" t="s">
        <v>794</v>
      </c>
      <c r="D78" s="72" t="s">
        <v>795</v>
      </c>
      <c r="E78" s="75">
        <v>9</v>
      </c>
      <c r="F78" s="48"/>
      <c r="G78" s="69">
        <f t="shared" si="0"/>
        <v>0</v>
      </c>
      <c r="H78" s="182" t="s">
        <v>57</v>
      </c>
      <c r="I78" s="178" t="s">
        <v>651</v>
      </c>
      <c r="J78" s="51" t="s">
        <v>58</v>
      </c>
      <c r="K78" s="77" t="s">
        <v>26</v>
      </c>
      <c r="L78" s="84"/>
      <c r="M78" s="77"/>
      <c r="N78" s="84"/>
      <c r="O78" s="77"/>
      <c r="P78" s="53"/>
    </row>
    <row r="79" spans="1:256" s="81" customFormat="1" ht="16.5">
      <c r="A79" s="55" t="s">
        <v>97</v>
      </c>
      <c r="B79" s="56" t="s">
        <v>98</v>
      </c>
      <c r="C79" s="45" t="s">
        <v>794</v>
      </c>
      <c r="D79" s="46" t="s">
        <v>796</v>
      </c>
      <c r="E79" s="83">
        <v>6</v>
      </c>
      <c r="F79" s="48"/>
      <c r="G79" s="69">
        <f t="shared" si="0"/>
        <v>0</v>
      </c>
      <c r="H79" s="70" t="s">
        <v>57</v>
      </c>
      <c r="I79" s="178" t="s">
        <v>651</v>
      </c>
      <c r="J79" s="84" t="s">
        <v>58</v>
      </c>
      <c r="K79" s="52" t="s">
        <v>26</v>
      </c>
      <c r="L79" s="51"/>
      <c r="M79" s="52"/>
      <c r="N79" s="51" t="s">
        <v>27</v>
      </c>
      <c r="O79" s="52"/>
      <c r="P79" s="53"/>
      <c r="IV79" s="54"/>
    </row>
    <row r="80" spans="1:16" s="54" customFormat="1" ht="16.5">
      <c r="A80" s="55" t="s">
        <v>97</v>
      </c>
      <c r="B80" s="73" t="s">
        <v>797</v>
      </c>
      <c r="C80" s="74"/>
      <c r="D80" s="72" t="s">
        <v>798</v>
      </c>
      <c r="E80" s="75">
        <v>13</v>
      </c>
      <c r="F80" s="48"/>
      <c r="G80" s="69">
        <f t="shared" si="0"/>
        <v>0</v>
      </c>
      <c r="H80" s="70" t="s">
        <v>57</v>
      </c>
      <c r="I80" s="178" t="s">
        <v>651</v>
      </c>
      <c r="J80" s="51" t="s">
        <v>58</v>
      </c>
      <c r="K80" s="52" t="s">
        <v>26</v>
      </c>
      <c r="L80" s="84"/>
      <c r="M80" s="77"/>
      <c r="N80" s="84"/>
      <c r="O80" s="77"/>
      <c r="P80" s="53"/>
    </row>
    <row r="81" spans="1:16" s="54" customFormat="1" ht="16.5">
      <c r="A81" s="63" t="s">
        <v>97</v>
      </c>
      <c r="B81" s="68" t="s">
        <v>799</v>
      </c>
      <c r="C81" s="63" t="s">
        <v>236</v>
      </c>
      <c r="D81" s="46" t="s">
        <v>100</v>
      </c>
      <c r="E81" s="47">
        <v>12</v>
      </c>
      <c r="F81" s="48"/>
      <c r="G81" s="69">
        <f t="shared" si="0"/>
        <v>0</v>
      </c>
      <c r="H81" s="182" t="s">
        <v>57</v>
      </c>
      <c r="I81" s="178" t="s">
        <v>651</v>
      </c>
      <c r="J81" s="51" t="s">
        <v>58</v>
      </c>
      <c r="K81" s="52" t="s">
        <v>26</v>
      </c>
      <c r="L81" s="51"/>
      <c r="M81" s="52" t="s">
        <v>26</v>
      </c>
      <c r="N81" s="51"/>
      <c r="O81" s="52"/>
      <c r="P81" s="67" t="s">
        <v>76</v>
      </c>
    </row>
    <row r="82" spans="1:16" s="54" customFormat="1" ht="16.5">
      <c r="A82" s="45" t="s">
        <v>113</v>
      </c>
      <c r="B82" s="56" t="s">
        <v>114</v>
      </c>
      <c r="C82" s="45" t="s">
        <v>800</v>
      </c>
      <c r="D82" s="46" t="s">
        <v>116</v>
      </c>
      <c r="E82" s="47">
        <v>9</v>
      </c>
      <c r="F82" s="48"/>
      <c r="G82" s="158">
        <f t="shared" si="0"/>
        <v>0</v>
      </c>
      <c r="H82" s="182" t="s">
        <v>30</v>
      </c>
      <c r="I82" s="178" t="s">
        <v>651</v>
      </c>
      <c r="J82" s="51" t="s">
        <v>51</v>
      </c>
      <c r="K82" s="52" t="s">
        <v>26</v>
      </c>
      <c r="L82" s="51"/>
      <c r="M82" s="52" t="s">
        <v>26</v>
      </c>
      <c r="N82" s="51"/>
      <c r="O82" s="52"/>
      <c r="P82" s="67" t="s">
        <v>26</v>
      </c>
    </row>
    <row r="83" spans="1:16" s="54" customFormat="1" ht="16.5">
      <c r="A83" s="45" t="s">
        <v>113</v>
      </c>
      <c r="B83" s="56" t="s">
        <v>114</v>
      </c>
      <c r="C83" s="45" t="s">
        <v>801</v>
      </c>
      <c r="D83" s="46" t="s">
        <v>802</v>
      </c>
      <c r="E83" s="47">
        <v>12</v>
      </c>
      <c r="F83" s="48"/>
      <c r="G83" s="69">
        <f t="shared" si="0"/>
        <v>0</v>
      </c>
      <c r="H83" s="184" t="s">
        <v>57</v>
      </c>
      <c r="I83" s="178" t="s">
        <v>651</v>
      </c>
      <c r="J83" s="51" t="s">
        <v>51</v>
      </c>
      <c r="K83" s="52" t="s">
        <v>26</v>
      </c>
      <c r="L83" s="51"/>
      <c r="M83" s="52" t="s">
        <v>26</v>
      </c>
      <c r="N83" s="51"/>
      <c r="O83" s="52"/>
      <c r="P83" s="67"/>
    </row>
    <row r="84" spans="1:256" s="81" customFormat="1" ht="16.5">
      <c r="A84" s="55" t="s">
        <v>113</v>
      </c>
      <c r="B84" s="73" t="s">
        <v>114</v>
      </c>
      <c r="C84" s="74" t="s">
        <v>803</v>
      </c>
      <c r="D84" s="46" t="s">
        <v>116</v>
      </c>
      <c r="E84" s="75">
        <v>9</v>
      </c>
      <c r="F84" s="48"/>
      <c r="G84" s="159">
        <f t="shared" si="0"/>
        <v>0</v>
      </c>
      <c r="H84" s="70" t="s">
        <v>23</v>
      </c>
      <c r="I84" s="178" t="s">
        <v>651</v>
      </c>
      <c r="J84" s="51" t="s">
        <v>51</v>
      </c>
      <c r="K84" s="52" t="s">
        <v>26</v>
      </c>
      <c r="L84" s="78"/>
      <c r="M84" s="52" t="s">
        <v>26</v>
      </c>
      <c r="N84" s="80"/>
      <c r="O84" s="52"/>
      <c r="P84" s="67" t="s">
        <v>26</v>
      </c>
      <c r="IV84" s="54"/>
    </row>
    <row r="85" spans="1:256" s="81" customFormat="1" ht="16.5">
      <c r="A85" s="55" t="s">
        <v>113</v>
      </c>
      <c r="B85" s="73" t="s">
        <v>114</v>
      </c>
      <c r="C85" s="74" t="s">
        <v>804</v>
      </c>
      <c r="D85" s="46" t="s">
        <v>116</v>
      </c>
      <c r="E85" s="75">
        <v>9</v>
      </c>
      <c r="F85" s="48"/>
      <c r="G85" s="159">
        <f t="shared" si="0"/>
        <v>0</v>
      </c>
      <c r="H85" s="70" t="s">
        <v>23</v>
      </c>
      <c r="I85" s="178" t="s">
        <v>651</v>
      </c>
      <c r="J85" s="51" t="s">
        <v>51</v>
      </c>
      <c r="K85" s="52" t="s">
        <v>26</v>
      </c>
      <c r="L85" s="78"/>
      <c r="M85" s="52" t="s">
        <v>26</v>
      </c>
      <c r="N85" s="80"/>
      <c r="O85" s="52"/>
      <c r="P85" s="67" t="s">
        <v>26</v>
      </c>
      <c r="IV85" s="62"/>
    </row>
    <row r="86" spans="1:256" s="81" customFormat="1" ht="16.5">
      <c r="A86" s="45" t="s">
        <v>113</v>
      </c>
      <c r="B86" s="73" t="s">
        <v>114</v>
      </c>
      <c r="C86" s="74" t="s">
        <v>805</v>
      </c>
      <c r="D86" s="46" t="s">
        <v>116</v>
      </c>
      <c r="E86" s="75">
        <v>9</v>
      </c>
      <c r="F86" s="48"/>
      <c r="G86" s="159">
        <f t="shared" si="0"/>
        <v>0</v>
      </c>
      <c r="H86" s="182" t="s">
        <v>23</v>
      </c>
      <c r="I86" s="178" t="s">
        <v>651</v>
      </c>
      <c r="J86" s="51" t="s">
        <v>51</v>
      </c>
      <c r="K86" s="52" t="s">
        <v>26</v>
      </c>
      <c r="L86" s="78"/>
      <c r="M86" s="52" t="s">
        <v>26</v>
      </c>
      <c r="N86" s="80"/>
      <c r="O86" s="52"/>
      <c r="P86" s="53" t="s">
        <v>27</v>
      </c>
      <c r="IV86" s="54"/>
    </row>
    <row r="87" spans="1:256" s="81" customFormat="1" ht="16.5">
      <c r="A87" s="55" t="s">
        <v>113</v>
      </c>
      <c r="B87" s="73" t="s">
        <v>114</v>
      </c>
      <c r="C87" s="74" t="s">
        <v>806</v>
      </c>
      <c r="D87" s="46" t="s">
        <v>116</v>
      </c>
      <c r="E87" s="75">
        <v>9</v>
      </c>
      <c r="F87" s="48"/>
      <c r="G87" s="159">
        <f t="shared" si="0"/>
        <v>0</v>
      </c>
      <c r="H87" s="70" t="s">
        <v>23</v>
      </c>
      <c r="I87" s="178" t="s">
        <v>651</v>
      </c>
      <c r="J87" s="51" t="s">
        <v>51</v>
      </c>
      <c r="K87" s="52" t="s">
        <v>26</v>
      </c>
      <c r="L87" s="78"/>
      <c r="M87" s="52" t="s">
        <v>26</v>
      </c>
      <c r="N87" s="80"/>
      <c r="O87" s="52"/>
      <c r="P87" s="67" t="s">
        <v>26</v>
      </c>
      <c r="IV87" s="54"/>
    </row>
    <row r="88" spans="1:256" s="54" customFormat="1" ht="16.5">
      <c r="A88" s="45" t="s">
        <v>113</v>
      </c>
      <c r="B88" s="56" t="s">
        <v>114</v>
      </c>
      <c r="C88" s="45" t="s">
        <v>807</v>
      </c>
      <c r="D88" s="46" t="s">
        <v>116</v>
      </c>
      <c r="E88" s="47">
        <v>9</v>
      </c>
      <c r="F88" s="48"/>
      <c r="G88" s="159">
        <f t="shared" si="0"/>
        <v>0</v>
      </c>
      <c r="H88" s="182" t="s">
        <v>30</v>
      </c>
      <c r="I88" s="178" t="s">
        <v>651</v>
      </c>
      <c r="J88" s="51" t="s">
        <v>51</v>
      </c>
      <c r="K88" s="52" t="s">
        <v>26</v>
      </c>
      <c r="L88" s="51"/>
      <c r="M88" s="52" t="s">
        <v>26</v>
      </c>
      <c r="N88" s="51"/>
      <c r="O88" s="52"/>
      <c r="P88" s="67" t="s">
        <v>26</v>
      </c>
      <c r="IV88" s="81"/>
    </row>
    <row r="89" spans="1:256" s="81" customFormat="1" ht="16.5">
      <c r="A89" s="55" t="s">
        <v>113</v>
      </c>
      <c r="B89" s="73" t="s">
        <v>114</v>
      </c>
      <c r="C89" s="74" t="s">
        <v>808</v>
      </c>
      <c r="D89" s="46" t="s">
        <v>116</v>
      </c>
      <c r="E89" s="75">
        <v>9</v>
      </c>
      <c r="F89" s="48"/>
      <c r="G89" s="159">
        <f t="shared" si="0"/>
        <v>0</v>
      </c>
      <c r="H89" s="70" t="s">
        <v>23</v>
      </c>
      <c r="I89" s="178" t="s">
        <v>651</v>
      </c>
      <c r="J89" s="51" t="s">
        <v>51</v>
      </c>
      <c r="K89" s="52" t="s">
        <v>26</v>
      </c>
      <c r="L89" s="78"/>
      <c r="M89" s="52" t="s">
        <v>26</v>
      </c>
      <c r="N89" s="80"/>
      <c r="O89" s="52"/>
      <c r="P89" s="67" t="s">
        <v>26</v>
      </c>
      <c r="IV89" s="54"/>
    </row>
    <row r="90" spans="1:256" s="54" customFormat="1" ht="16.5">
      <c r="A90" s="45" t="s">
        <v>113</v>
      </c>
      <c r="B90" s="56" t="s">
        <v>114</v>
      </c>
      <c r="C90" s="45" t="s">
        <v>809</v>
      </c>
      <c r="D90" s="46" t="s">
        <v>116</v>
      </c>
      <c r="E90" s="47">
        <v>9</v>
      </c>
      <c r="F90" s="48"/>
      <c r="G90" s="159">
        <f t="shared" si="0"/>
        <v>0</v>
      </c>
      <c r="H90" s="182" t="s">
        <v>23</v>
      </c>
      <c r="I90" s="178" t="s">
        <v>651</v>
      </c>
      <c r="J90" s="51" t="s">
        <v>51</v>
      </c>
      <c r="K90" s="52" t="s">
        <v>26</v>
      </c>
      <c r="L90" s="51"/>
      <c r="M90" s="52" t="s">
        <v>26</v>
      </c>
      <c r="N90" s="51"/>
      <c r="O90" s="52"/>
      <c r="P90" s="67" t="s">
        <v>26</v>
      </c>
      <c r="IV90" s="81"/>
    </row>
    <row r="91" spans="1:256" s="81" customFormat="1" ht="16.5">
      <c r="A91" s="55" t="s">
        <v>113</v>
      </c>
      <c r="B91" s="73" t="s">
        <v>114</v>
      </c>
      <c r="C91" s="74" t="s">
        <v>810</v>
      </c>
      <c r="D91" s="46" t="s">
        <v>116</v>
      </c>
      <c r="E91" s="75">
        <v>9</v>
      </c>
      <c r="F91" s="48"/>
      <c r="G91" s="49">
        <f t="shared" si="0"/>
        <v>0</v>
      </c>
      <c r="H91" s="50" t="s">
        <v>23</v>
      </c>
      <c r="I91" s="178" t="s">
        <v>651</v>
      </c>
      <c r="J91" s="51" t="s">
        <v>51</v>
      </c>
      <c r="K91" s="52" t="s">
        <v>26</v>
      </c>
      <c r="L91" s="78"/>
      <c r="M91" s="52" t="s">
        <v>26</v>
      </c>
      <c r="N91" s="80"/>
      <c r="O91" s="52"/>
      <c r="P91" s="67" t="s">
        <v>26</v>
      </c>
      <c r="IV91" s="54"/>
    </row>
    <row r="92" spans="1:16" s="54" customFormat="1" ht="16.5">
      <c r="A92" s="55" t="s">
        <v>113</v>
      </c>
      <c r="B92" s="56" t="s">
        <v>114</v>
      </c>
      <c r="C92" s="45" t="s">
        <v>811</v>
      </c>
      <c r="D92" s="46" t="s">
        <v>812</v>
      </c>
      <c r="E92" s="47">
        <v>9</v>
      </c>
      <c r="F92" s="48"/>
      <c r="G92" s="49">
        <f t="shared" si="0"/>
        <v>0</v>
      </c>
      <c r="H92" s="50" t="s">
        <v>30</v>
      </c>
      <c r="I92" s="178" t="s">
        <v>651</v>
      </c>
      <c r="J92" s="51" t="s">
        <v>51</v>
      </c>
      <c r="K92" s="52" t="s">
        <v>26</v>
      </c>
      <c r="L92" s="51"/>
      <c r="M92" s="52" t="s">
        <v>26</v>
      </c>
      <c r="N92" s="51"/>
      <c r="O92" s="52"/>
      <c r="P92" s="67" t="s">
        <v>26</v>
      </c>
    </row>
    <row r="93" spans="1:256" s="81" customFormat="1" ht="16.5">
      <c r="A93" s="55" t="s">
        <v>113</v>
      </c>
      <c r="B93" s="73" t="s">
        <v>114</v>
      </c>
      <c r="C93" s="74" t="s">
        <v>813</v>
      </c>
      <c r="D93" s="46" t="s">
        <v>116</v>
      </c>
      <c r="E93" s="75">
        <v>9</v>
      </c>
      <c r="F93" s="48"/>
      <c r="G93" s="49">
        <f t="shared" si="0"/>
        <v>0</v>
      </c>
      <c r="H93" s="50" t="s">
        <v>23</v>
      </c>
      <c r="I93" s="178" t="s">
        <v>651</v>
      </c>
      <c r="J93" s="51" t="s">
        <v>51</v>
      </c>
      <c r="K93" s="52" t="s">
        <v>26</v>
      </c>
      <c r="L93" s="78"/>
      <c r="M93" s="52" t="s">
        <v>26</v>
      </c>
      <c r="N93" s="80"/>
      <c r="O93" s="52"/>
      <c r="P93" s="67" t="s">
        <v>26</v>
      </c>
      <c r="IV93" s="54"/>
    </row>
    <row r="94" spans="1:256" s="54" customFormat="1" ht="16.5">
      <c r="A94" s="55" t="s">
        <v>113</v>
      </c>
      <c r="B94" s="56" t="s">
        <v>114</v>
      </c>
      <c r="C94" s="45" t="s">
        <v>814</v>
      </c>
      <c r="D94" s="46" t="s">
        <v>116</v>
      </c>
      <c r="E94" s="47">
        <v>9</v>
      </c>
      <c r="F94" s="48"/>
      <c r="G94" s="49">
        <f t="shared" si="0"/>
        <v>0</v>
      </c>
      <c r="H94" s="50" t="s">
        <v>30</v>
      </c>
      <c r="I94" s="178" t="s">
        <v>651</v>
      </c>
      <c r="J94" s="51" t="s">
        <v>51</v>
      </c>
      <c r="K94" s="52" t="s">
        <v>26</v>
      </c>
      <c r="L94" s="51"/>
      <c r="M94" s="52" t="s">
        <v>26</v>
      </c>
      <c r="N94" s="51"/>
      <c r="O94" s="52"/>
      <c r="P94" s="67" t="s">
        <v>26</v>
      </c>
      <c r="IV94" s="81"/>
    </row>
    <row r="95" spans="1:16" s="54" customFormat="1" ht="16.5">
      <c r="A95" s="55" t="s">
        <v>113</v>
      </c>
      <c r="B95" s="56" t="s">
        <v>815</v>
      </c>
      <c r="C95" s="45"/>
      <c r="D95" s="72" t="s">
        <v>816</v>
      </c>
      <c r="E95" s="47">
        <v>9</v>
      </c>
      <c r="F95" s="48"/>
      <c r="G95" s="49">
        <f t="shared" si="0"/>
        <v>0</v>
      </c>
      <c r="H95" s="50" t="s">
        <v>23</v>
      </c>
      <c r="I95" s="178" t="s">
        <v>651</v>
      </c>
      <c r="J95" s="51" t="s">
        <v>51</v>
      </c>
      <c r="K95" s="60" t="s">
        <v>26</v>
      </c>
      <c r="L95" s="51"/>
      <c r="M95" s="52" t="s">
        <v>26</v>
      </c>
      <c r="N95" s="51"/>
      <c r="O95" s="52"/>
      <c r="P95" s="67" t="s">
        <v>26</v>
      </c>
    </row>
    <row r="96" spans="1:256" s="81" customFormat="1" ht="16.5">
      <c r="A96" s="55" t="s">
        <v>113</v>
      </c>
      <c r="B96" s="73" t="s">
        <v>817</v>
      </c>
      <c r="C96" s="74" t="s">
        <v>120</v>
      </c>
      <c r="D96" s="72" t="s">
        <v>818</v>
      </c>
      <c r="E96" s="75">
        <v>12</v>
      </c>
      <c r="F96" s="48"/>
      <c r="G96" s="49">
        <f t="shared" si="0"/>
        <v>0</v>
      </c>
      <c r="H96" s="50" t="s">
        <v>23</v>
      </c>
      <c r="I96" s="178" t="s">
        <v>651</v>
      </c>
      <c r="J96" s="51" t="s">
        <v>51</v>
      </c>
      <c r="K96" s="77"/>
      <c r="L96" s="78"/>
      <c r="M96" s="79"/>
      <c r="N96" s="80"/>
      <c r="O96" s="52"/>
      <c r="P96" s="67" t="s">
        <v>26</v>
      </c>
      <c r="IV96" s="54"/>
    </row>
    <row r="97" spans="1:256" s="54" customFormat="1" ht="16.5">
      <c r="A97" s="55" t="s">
        <v>819</v>
      </c>
      <c r="B97" s="73" t="s">
        <v>820</v>
      </c>
      <c r="C97" s="74" t="s">
        <v>821</v>
      </c>
      <c r="D97" s="72" t="s">
        <v>822</v>
      </c>
      <c r="E97" s="75">
        <v>9</v>
      </c>
      <c r="F97" s="48"/>
      <c r="G97" s="152">
        <f t="shared" si="0"/>
        <v>0</v>
      </c>
      <c r="H97" s="50" t="s">
        <v>57</v>
      </c>
      <c r="I97" s="178" t="s">
        <v>651</v>
      </c>
      <c r="J97" s="51" t="s">
        <v>58</v>
      </c>
      <c r="K97" s="60" t="s">
        <v>26</v>
      </c>
      <c r="L97" s="84"/>
      <c r="M97" s="77"/>
      <c r="N97" s="84"/>
      <c r="O97" s="77"/>
      <c r="P97" s="53"/>
      <c r="IV97" s="62"/>
    </row>
    <row r="98" spans="1:16" s="54" customFormat="1" ht="16.5">
      <c r="A98" s="55" t="s">
        <v>819</v>
      </c>
      <c r="B98" s="56" t="s">
        <v>823</v>
      </c>
      <c r="C98" s="45" t="s">
        <v>824</v>
      </c>
      <c r="D98" s="46" t="s">
        <v>825</v>
      </c>
      <c r="E98" s="153">
        <v>9</v>
      </c>
      <c r="F98" s="48"/>
      <c r="G98" s="152">
        <f t="shared" si="0"/>
        <v>0</v>
      </c>
      <c r="H98" s="50" t="s">
        <v>57</v>
      </c>
      <c r="I98" s="178" t="s">
        <v>651</v>
      </c>
      <c r="J98" s="84" t="s">
        <v>58</v>
      </c>
      <c r="K98" s="52" t="s">
        <v>26</v>
      </c>
      <c r="L98" s="51"/>
      <c r="M98" s="52"/>
      <c r="N98" s="51" t="s">
        <v>27</v>
      </c>
      <c r="O98" s="52"/>
      <c r="P98" s="53"/>
    </row>
    <row r="99" spans="1:256" s="81" customFormat="1" ht="16.5">
      <c r="A99" s="55" t="s">
        <v>826</v>
      </c>
      <c r="B99" s="56" t="s">
        <v>827</v>
      </c>
      <c r="C99" s="45" t="s">
        <v>828</v>
      </c>
      <c r="D99" s="46" t="s">
        <v>829</v>
      </c>
      <c r="E99" s="153">
        <v>9</v>
      </c>
      <c r="F99" s="48"/>
      <c r="G99" s="152">
        <f t="shared" si="0"/>
        <v>0</v>
      </c>
      <c r="H99" s="50" t="s">
        <v>57</v>
      </c>
      <c r="I99" s="178" t="s">
        <v>651</v>
      </c>
      <c r="J99" s="84" t="s">
        <v>58</v>
      </c>
      <c r="K99" s="52" t="s">
        <v>26</v>
      </c>
      <c r="L99" s="51"/>
      <c r="M99" s="52"/>
      <c r="N99" s="51" t="s">
        <v>27</v>
      </c>
      <c r="O99" s="52"/>
      <c r="P99" s="53"/>
      <c r="IV99" s="54"/>
    </row>
    <row r="100" spans="1:16" s="54" customFormat="1" ht="16.5">
      <c r="A100" s="55" t="s">
        <v>131</v>
      </c>
      <c r="B100" s="56" t="s">
        <v>132</v>
      </c>
      <c r="C100" s="45" t="s">
        <v>830</v>
      </c>
      <c r="D100" s="46" t="s">
        <v>134</v>
      </c>
      <c r="E100" s="47">
        <v>23</v>
      </c>
      <c r="F100" s="48"/>
      <c r="G100" s="49">
        <f t="shared" si="0"/>
        <v>0</v>
      </c>
      <c r="H100" s="50" t="s">
        <v>44</v>
      </c>
      <c r="I100" s="178" t="s">
        <v>651</v>
      </c>
      <c r="J100" s="51" t="s">
        <v>51</v>
      </c>
      <c r="K100" s="52" t="s">
        <v>26</v>
      </c>
      <c r="L100" s="51"/>
      <c r="M100" s="52" t="s">
        <v>26</v>
      </c>
      <c r="N100" s="51"/>
      <c r="O100" s="52"/>
      <c r="P100" s="53" t="s">
        <v>27</v>
      </c>
    </row>
    <row r="101" spans="1:16" s="54" customFormat="1" ht="16.5">
      <c r="A101" s="55" t="s">
        <v>831</v>
      </c>
      <c r="B101" s="56" t="s">
        <v>832</v>
      </c>
      <c r="C101" s="45" t="s">
        <v>833</v>
      </c>
      <c r="D101" s="46" t="s">
        <v>834</v>
      </c>
      <c r="E101" s="47">
        <v>5</v>
      </c>
      <c r="F101" s="48"/>
      <c r="G101" s="49">
        <f t="shared" si="0"/>
        <v>0</v>
      </c>
      <c r="H101" s="50" t="s">
        <v>57</v>
      </c>
      <c r="I101" s="178" t="s">
        <v>651</v>
      </c>
      <c r="J101" s="51" t="s">
        <v>58</v>
      </c>
      <c r="K101" s="52" t="s">
        <v>26</v>
      </c>
      <c r="L101" s="51" t="s">
        <v>26</v>
      </c>
      <c r="M101" s="52"/>
      <c r="N101" s="51"/>
      <c r="O101" s="52" t="s">
        <v>26</v>
      </c>
      <c r="P101" s="67" t="s">
        <v>76</v>
      </c>
    </row>
    <row r="102" spans="1:255" s="54" customFormat="1" ht="16.5">
      <c r="A102" s="55" t="s">
        <v>831</v>
      </c>
      <c r="B102" s="56" t="s">
        <v>835</v>
      </c>
      <c r="C102" s="45" t="s">
        <v>836</v>
      </c>
      <c r="D102" s="46" t="s">
        <v>837</v>
      </c>
      <c r="E102" s="47">
        <v>5</v>
      </c>
      <c r="F102" s="48"/>
      <c r="G102" s="49">
        <f t="shared" si="0"/>
        <v>0</v>
      </c>
      <c r="H102" s="50" t="s">
        <v>23</v>
      </c>
      <c r="I102" s="178" t="s">
        <v>651</v>
      </c>
      <c r="J102" s="51" t="s">
        <v>58</v>
      </c>
      <c r="K102" s="52" t="s">
        <v>26</v>
      </c>
      <c r="L102" s="51" t="s">
        <v>26</v>
      </c>
      <c r="M102" s="52"/>
      <c r="N102" s="51"/>
      <c r="O102" s="52" t="s">
        <v>26</v>
      </c>
      <c r="P102" s="67" t="s">
        <v>76</v>
      </c>
      <c r="IU102" s="62"/>
    </row>
    <row r="103" spans="1:256" s="54" customFormat="1" ht="16.5">
      <c r="A103" s="55" t="s">
        <v>831</v>
      </c>
      <c r="B103" s="56" t="s">
        <v>835</v>
      </c>
      <c r="C103" s="45" t="s">
        <v>838</v>
      </c>
      <c r="D103" s="46" t="s">
        <v>839</v>
      </c>
      <c r="E103" s="47">
        <v>5</v>
      </c>
      <c r="F103" s="48"/>
      <c r="G103" s="49">
        <f t="shared" si="0"/>
        <v>0</v>
      </c>
      <c r="H103" s="50" t="s">
        <v>23</v>
      </c>
      <c r="I103" s="178" t="s">
        <v>651</v>
      </c>
      <c r="J103" s="51" t="s">
        <v>58</v>
      </c>
      <c r="K103" s="52" t="s">
        <v>26</v>
      </c>
      <c r="L103" s="51" t="s">
        <v>26</v>
      </c>
      <c r="M103" s="52"/>
      <c r="N103" s="51"/>
      <c r="O103" s="52" t="s">
        <v>26</v>
      </c>
      <c r="P103" s="67" t="s">
        <v>76</v>
      </c>
      <c r="IV103" s="81"/>
    </row>
    <row r="104" spans="1:16" s="54" customFormat="1" ht="16.5">
      <c r="A104" s="45" t="s">
        <v>831</v>
      </c>
      <c r="B104" s="56" t="s">
        <v>835</v>
      </c>
      <c r="C104" s="45"/>
      <c r="D104" s="46" t="s">
        <v>840</v>
      </c>
      <c r="E104" s="47">
        <v>8</v>
      </c>
      <c r="F104" s="48"/>
      <c r="G104" s="159">
        <f t="shared" si="0"/>
        <v>0</v>
      </c>
      <c r="H104" s="182" t="s">
        <v>57</v>
      </c>
      <c r="I104" s="178" t="s">
        <v>651</v>
      </c>
      <c r="J104" s="51"/>
      <c r="K104" s="52"/>
      <c r="L104" s="51"/>
      <c r="M104" s="52"/>
      <c r="N104" s="51"/>
      <c r="O104" s="52" t="s">
        <v>26</v>
      </c>
      <c r="P104" s="67" t="s">
        <v>76</v>
      </c>
    </row>
    <row r="105" spans="1:256" s="54" customFormat="1" ht="16.5">
      <c r="A105" s="63" t="s">
        <v>841</v>
      </c>
      <c r="B105" s="68" t="s">
        <v>842</v>
      </c>
      <c r="C105" s="63" t="s">
        <v>843</v>
      </c>
      <c r="D105" s="59" t="s">
        <v>844</v>
      </c>
      <c r="E105" s="47">
        <v>9</v>
      </c>
      <c r="F105" s="48"/>
      <c r="G105" s="159">
        <f t="shared" si="0"/>
        <v>0</v>
      </c>
      <c r="H105" s="182" t="s">
        <v>57</v>
      </c>
      <c r="I105" s="178" t="s">
        <v>651</v>
      </c>
      <c r="J105" s="51" t="s">
        <v>58</v>
      </c>
      <c r="K105" s="52" t="s">
        <v>26</v>
      </c>
      <c r="L105" s="51" t="s">
        <v>26</v>
      </c>
      <c r="M105" s="52"/>
      <c r="N105" s="51" t="s">
        <v>26</v>
      </c>
      <c r="O105" s="52"/>
      <c r="P105" s="67" t="s">
        <v>76</v>
      </c>
      <c r="IV105" s="81"/>
    </row>
    <row r="106" spans="1:256" s="81" customFormat="1" ht="18.75" customHeight="1">
      <c r="A106" s="45" t="s">
        <v>845</v>
      </c>
      <c r="B106" s="56" t="s">
        <v>846</v>
      </c>
      <c r="C106" s="45"/>
      <c r="D106" s="46" t="s">
        <v>847</v>
      </c>
      <c r="E106" s="47">
        <v>9</v>
      </c>
      <c r="F106" s="48"/>
      <c r="G106" s="69">
        <f t="shared" si="0"/>
        <v>0</v>
      </c>
      <c r="H106" s="184" t="s">
        <v>57</v>
      </c>
      <c r="I106" s="178" t="s">
        <v>651</v>
      </c>
      <c r="J106" s="51" t="s">
        <v>25</v>
      </c>
      <c r="K106" s="52"/>
      <c r="L106" s="51" t="s">
        <v>26</v>
      </c>
      <c r="M106" s="52"/>
      <c r="N106" s="51"/>
      <c r="O106" s="52"/>
      <c r="P106" s="67"/>
      <c r="IV106" s="54"/>
    </row>
    <row r="107" spans="1:16" s="54" customFormat="1" ht="16.5">
      <c r="A107" s="45" t="s">
        <v>136</v>
      </c>
      <c r="B107" s="56" t="s">
        <v>848</v>
      </c>
      <c r="C107" s="45" t="s">
        <v>849</v>
      </c>
      <c r="D107" s="46" t="s">
        <v>850</v>
      </c>
      <c r="E107" s="47">
        <v>9</v>
      </c>
      <c r="F107" s="48"/>
      <c r="G107" s="159">
        <f t="shared" si="0"/>
        <v>0</v>
      </c>
      <c r="H107" s="182" t="s">
        <v>57</v>
      </c>
      <c r="I107" s="178" t="s">
        <v>651</v>
      </c>
      <c r="J107" s="51" t="s">
        <v>58</v>
      </c>
      <c r="K107" s="52" t="s">
        <v>26</v>
      </c>
      <c r="L107" s="51" t="s">
        <v>26</v>
      </c>
      <c r="M107" s="52"/>
      <c r="N107" s="51"/>
      <c r="O107" s="52"/>
      <c r="P107" s="53" t="s">
        <v>27</v>
      </c>
    </row>
    <row r="108" spans="1:256" s="81" customFormat="1" ht="16.5">
      <c r="A108" s="55" t="s">
        <v>136</v>
      </c>
      <c r="B108" s="56" t="s">
        <v>848</v>
      </c>
      <c r="C108" s="45" t="s">
        <v>849</v>
      </c>
      <c r="D108" s="46" t="s">
        <v>851</v>
      </c>
      <c r="E108" s="153">
        <v>11</v>
      </c>
      <c r="F108" s="48"/>
      <c r="G108" s="69">
        <f t="shared" si="0"/>
        <v>0</v>
      </c>
      <c r="H108" s="182" t="s">
        <v>57</v>
      </c>
      <c r="I108" s="178" t="s">
        <v>651</v>
      </c>
      <c r="J108" s="84" t="s">
        <v>58</v>
      </c>
      <c r="K108" s="52" t="s">
        <v>26</v>
      </c>
      <c r="L108" s="51"/>
      <c r="M108" s="52"/>
      <c r="N108" s="51" t="s">
        <v>27</v>
      </c>
      <c r="O108" s="52"/>
      <c r="P108" s="53"/>
      <c r="IV108" s="54"/>
    </row>
    <row r="109" spans="1:16" s="54" customFormat="1" ht="16.5">
      <c r="A109" s="55" t="s">
        <v>136</v>
      </c>
      <c r="B109" s="56" t="s">
        <v>139</v>
      </c>
      <c r="C109" s="45" t="s">
        <v>852</v>
      </c>
      <c r="D109" s="72" t="s">
        <v>853</v>
      </c>
      <c r="E109" s="47">
        <v>6</v>
      </c>
      <c r="F109" s="48"/>
      <c r="G109" s="159">
        <f t="shared" si="0"/>
        <v>0</v>
      </c>
      <c r="H109" s="182" t="s">
        <v>23</v>
      </c>
      <c r="I109" s="178" t="s">
        <v>651</v>
      </c>
      <c r="J109" s="51" t="s">
        <v>58</v>
      </c>
      <c r="K109" s="52" t="s">
        <v>26</v>
      </c>
      <c r="L109" s="51" t="s">
        <v>26</v>
      </c>
      <c r="M109" s="52"/>
      <c r="N109" s="51"/>
      <c r="O109" s="52"/>
      <c r="P109" s="53" t="s">
        <v>27</v>
      </c>
    </row>
    <row r="110" spans="1:16" s="54" customFormat="1" ht="16.5">
      <c r="A110" s="55" t="s">
        <v>147</v>
      </c>
      <c r="B110" s="56" t="s">
        <v>148</v>
      </c>
      <c r="C110" s="45" t="s">
        <v>854</v>
      </c>
      <c r="D110" s="46" t="s">
        <v>855</v>
      </c>
      <c r="E110" s="47">
        <v>31</v>
      </c>
      <c r="F110" s="48"/>
      <c r="G110" s="159">
        <f t="shared" si="0"/>
        <v>0</v>
      </c>
      <c r="H110" s="182">
        <v>1.8</v>
      </c>
      <c r="I110" s="178" t="s">
        <v>651</v>
      </c>
      <c r="J110" s="51"/>
      <c r="K110" s="52" t="s">
        <v>26</v>
      </c>
      <c r="L110" s="51"/>
      <c r="M110" s="52" t="s">
        <v>26</v>
      </c>
      <c r="N110" s="51"/>
      <c r="O110" s="52"/>
      <c r="P110" s="53" t="s">
        <v>27</v>
      </c>
    </row>
    <row r="111" spans="1:16" s="54" customFormat="1" ht="16.5">
      <c r="A111" s="55" t="s">
        <v>147</v>
      </c>
      <c r="B111" s="56" t="s">
        <v>148</v>
      </c>
      <c r="C111" s="45" t="s">
        <v>856</v>
      </c>
      <c r="D111" s="46" t="s">
        <v>857</v>
      </c>
      <c r="E111" s="47">
        <v>31</v>
      </c>
      <c r="F111" s="48"/>
      <c r="G111" s="158">
        <f t="shared" si="0"/>
        <v>0</v>
      </c>
      <c r="H111" s="182">
        <v>1.8</v>
      </c>
      <c r="I111" s="178" t="s">
        <v>651</v>
      </c>
      <c r="J111" s="51"/>
      <c r="K111" s="52" t="s">
        <v>26</v>
      </c>
      <c r="L111" s="51"/>
      <c r="M111" s="52" t="s">
        <v>26</v>
      </c>
      <c r="N111" s="51"/>
      <c r="O111" s="52"/>
      <c r="P111" s="53" t="s">
        <v>27</v>
      </c>
    </row>
    <row r="112" spans="1:16" s="54" customFormat="1" ht="16.5">
      <c r="A112" s="55" t="s">
        <v>147</v>
      </c>
      <c r="B112" s="56" t="s">
        <v>148</v>
      </c>
      <c r="C112" s="45" t="s">
        <v>858</v>
      </c>
      <c r="D112" s="46" t="s">
        <v>859</v>
      </c>
      <c r="E112" s="47">
        <v>31</v>
      </c>
      <c r="F112" s="48"/>
      <c r="G112" s="159">
        <f t="shared" si="0"/>
        <v>0</v>
      </c>
      <c r="H112" s="182">
        <v>1.8</v>
      </c>
      <c r="I112" s="178" t="s">
        <v>651</v>
      </c>
      <c r="J112" s="51"/>
      <c r="K112" s="52" t="s">
        <v>26</v>
      </c>
      <c r="L112" s="51"/>
      <c r="M112" s="52" t="s">
        <v>26</v>
      </c>
      <c r="N112" s="51"/>
      <c r="O112" s="52"/>
      <c r="P112" s="53" t="s">
        <v>27</v>
      </c>
    </row>
    <row r="113" spans="1:16" s="54" customFormat="1" ht="16.5">
      <c r="A113" s="63" t="s">
        <v>860</v>
      </c>
      <c r="B113" s="68"/>
      <c r="C113" s="63" t="s">
        <v>861</v>
      </c>
      <c r="D113" s="59" t="s">
        <v>862</v>
      </c>
      <c r="E113" s="47">
        <v>8</v>
      </c>
      <c r="F113" s="48"/>
      <c r="G113" s="69">
        <f t="shared" si="0"/>
        <v>0</v>
      </c>
      <c r="H113" s="184" t="s">
        <v>57</v>
      </c>
      <c r="I113" s="178" t="s">
        <v>651</v>
      </c>
      <c r="J113" s="51" t="s">
        <v>207</v>
      </c>
      <c r="K113" s="60" t="s">
        <v>26</v>
      </c>
      <c r="L113" s="61" t="s">
        <v>26</v>
      </c>
      <c r="M113" s="60"/>
      <c r="N113" s="61"/>
      <c r="O113" s="60"/>
      <c r="P113" s="155"/>
    </row>
    <row r="114" spans="1:256" s="54" customFormat="1" ht="16.5">
      <c r="A114" s="45" t="s">
        <v>863</v>
      </c>
      <c r="B114" s="56" t="s">
        <v>154</v>
      </c>
      <c r="C114" s="45" t="s">
        <v>864</v>
      </c>
      <c r="D114" s="46" t="s">
        <v>155</v>
      </c>
      <c r="E114" s="47">
        <v>9</v>
      </c>
      <c r="F114" s="48"/>
      <c r="G114" s="69">
        <f t="shared" si="0"/>
        <v>0</v>
      </c>
      <c r="H114" s="184" t="s">
        <v>57</v>
      </c>
      <c r="I114" s="178" t="s">
        <v>651</v>
      </c>
      <c r="J114" s="51" t="s">
        <v>51</v>
      </c>
      <c r="K114" s="52" t="s">
        <v>26</v>
      </c>
      <c r="L114" s="51" t="s">
        <v>26</v>
      </c>
      <c r="M114" s="52" t="s">
        <v>26</v>
      </c>
      <c r="N114" s="51"/>
      <c r="O114" s="52" t="s">
        <v>26</v>
      </c>
      <c r="P114" s="67" t="s">
        <v>26</v>
      </c>
      <c r="IV114" s="81"/>
    </row>
    <row r="115" spans="1:16" s="54" customFormat="1" ht="16.5">
      <c r="A115" s="45" t="s">
        <v>863</v>
      </c>
      <c r="B115" s="73" t="s">
        <v>154</v>
      </c>
      <c r="C115" s="74" t="s">
        <v>865</v>
      </c>
      <c r="D115" s="72" t="s">
        <v>866</v>
      </c>
      <c r="E115" s="75">
        <v>8</v>
      </c>
      <c r="F115" s="48"/>
      <c r="G115" s="69">
        <f t="shared" si="0"/>
        <v>0</v>
      </c>
      <c r="H115" s="182" t="s">
        <v>57</v>
      </c>
      <c r="I115" s="178" t="s">
        <v>651</v>
      </c>
      <c r="J115" s="51" t="s">
        <v>51</v>
      </c>
      <c r="K115" s="52" t="s">
        <v>26</v>
      </c>
      <c r="L115" s="51" t="s">
        <v>26</v>
      </c>
      <c r="M115" s="77"/>
      <c r="N115" s="84"/>
      <c r="O115" s="77" t="s">
        <v>26</v>
      </c>
      <c r="P115" s="53"/>
    </row>
    <row r="116" spans="1:16" s="54" customFormat="1" ht="16.5">
      <c r="A116" s="55" t="s">
        <v>863</v>
      </c>
      <c r="B116" s="56" t="s">
        <v>867</v>
      </c>
      <c r="C116" s="45" t="s">
        <v>868</v>
      </c>
      <c r="D116" s="46" t="s">
        <v>869</v>
      </c>
      <c r="E116" s="47">
        <v>9</v>
      </c>
      <c r="F116" s="48"/>
      <c r="G116" s="69">
        <f t="shared" si="0"/>
        <v>0</v>
      </c>
      <c r="H116" s="70" t="s">
        <v>23</v>
      </c>
      <c r="I116" s="178" t="s">
        <v>651</v>
      </c>
      <c r="J116" s="51" t="s">
        <v>51</v>
      </c>
      <c r="K116" s="52" t="s">
        <v>26</v>
      </c>
      <c r="L116" s="51" t="s">
        <v>26</v>
      </c>
      <c r="M116" s="52" t="s">
        <v>26</v>
      </c>
      <c r="N116" s="51"/>
      <c r="O116" s="52" t="s">
        <v>26</v>
      </c>
      <c r="P116" s="67"/>
    </row>
    <row r="117" spans="1:256" s="81" customFormat="1" ht="16.5">
      <c r="A117" s="55" t="s">
        <v>863</v>
      </c>
      <c r="B117" s="56" t="s">
        <v>551</v>
      </c>
      <c r="C117" s="45"/>
      <c r="D117" s="46" t="s">
        <v>870</v>
      </c>
      <c r="E117" s="83">
        <v>7</v>
      </c>
      <c r="F117" s="48"/>
      <c r="G117" s="69">
        <f t="shared" si="0"/>
        <v>0</v>
      </c>
      <c r="H117" s="70" t="s">
        <v>530</v>
      </c>
      <c r="I117" s="178" t="s">
        <v>651</v>
      </c>
      <c r="J117" s="51" t="s">
        <v>51</v>
      </c>
      <c r="K117" s="52" t="s">
        <v>26</v>
      </c>
      <c r="L117" s="51"/>
      <c r="M117" s="52" t="s">
        <v>26</v>
      </c>
      <c r="N117" s="51" t="s">
        <v>27</v>
      </c>
      <c r="O117" s="52" t="s">
        <v>26</v>
      </c>
      <c r="P117" s="53"/>
      <c r="IV117" s="54"/>
    </row>
    <row r="118" spans="1:16" s="54" customFormat="1" ht="16.5">
      <c r="A118" s="55" t="s">
        <v>863</v>
      </c>
      <c r="B118" s="73" t="s">
        <v>871</v>
      </c>
      <c r="C118" s="74" t="s">
        <v>872</v>
      </c>
      <c r="D118" s="72" t="s">
        <v>866</v>
      </c>
      <c r="E118" s="75">
        <v>9</v>
      </c>
      <c r="F118" s="48"/>
      <c r="G118" s="69">
        <f t="shared" si="0"/>
        <v>0</v>
      </c>
      <c r="H118" s="70" t="s">
        <v>57</v>
      </c>
      <c r="I118" s="178" t="s">
        <v>651</v>
      </c>
      <c r="J118" s="51" t="s">
        <v>51</v>
      </c>
      <c r="K118" s="52" t="s">
        <v>26</v>
      </c>
      <c r="L118" s="51" t="s">
        <v>26</v>
      </c>
      <c r="M118" s="77"/>
      <c r="N118" s="84"/>
      <c r="O118" s="77" t="s">
        <v>26</v>
      </c>
      <c r="P118" s="53"/>
    </row>
    <row r="119" spans="1:16" s="81" customFormat="1" ht="16.5">
      <c r="A119" s="55" t="s">
        <v>873</v>
      </c>
      <c r="B119" s="56" t="s">
        <v>874</v>
      </c>
      <c r="C119" s="45" t="s">
        <v>875</v>
      </c>
      <c r="D119" s="46" t="s">
        <v>876</v>
      </c>
      <c r="E119" s="47">
        <v>9</v>
      </c>
      <c r="F119" s="48"/>
      <c r="G119" s="69">
        <f t="shared" si="0"/>
        <v>0</v>
      </c>
      <c r="H119" s="70" t="s">
        <v>333</v>
      </c>
      <c r="I119" s="178" t="s">
        <v>651</v>
      </c>
      <c r="J119" s="51" t="s">
        <v>221</v>
      </c>
      <c r="K119" s="52" t="s">
        <v>26</v>
      </c>
      <c r="L119" s="51"/>
      <c r="M119" s="52" t="s">
        <v>26</v>
      </c>
      <c r="N119" s="51"/>
      <c r="O119" s="52"/>
      <c r="P119" s="67"/>
    </row>
    <row r="120" spans="1:16" s="54" customFormat="1" ht="18.75" customHeight="1">
      <c r="A120" s="55" t="s">
        <v>877</v>
      </c>
      <c r="B120" s="56" t="s">
        <v>878</v>
      </c>
      <c r="C120" s="45"/>
      <c r="D120" s="46" t="s">
        <v>879</v>
      </c>
      <c r="E120" s="47">
        <v>9</v>
      </c>
      <c r="F120" s="48"/>
      <c r="G120" s="69">
        <f t="shared" si="0"/>
        <v>0</v>
      </c>
      <c r="H120" s="185" t="s">
        <v>57</v>
      </c>
      <c r="I120" s="178" t="s">
        <v>651</v>
      </c>
      <c r="J120" s="51" t="s">
        <v>36</v>
      </c>
      <c r="K120" s="52" t="s">
        <v>26</v>
      </c>
      <c r="L120" s="51" t="s">
        <v>26</v>
      </c>
      <c r="M120" s="52"/>
      <c r="N120" s="51"/>
      <c r="O120" s="52"/>
      <c r="P120" s="67"/>
    </row>
    <row r="121" spans="1:16" s="54" customFormat="1" ht="16.5">
      <c r="A121" s="55" t="s">
        <v>158</v>
      </c>
      <c r="B121" s="56" t="s">
        <v>159</v>
      </c>
      <c r="C121" s="45" t="s">
        <v>880</v>
      </c>
      <c r="D121" s="46" t="s">
        <v>881</v>
      </c>
      <c r="E121" s="153">
        <v>5</v>
      </c>
      <c r="F121" s="48"/>
      <c r="G121" s="69">
        <f t="shared" si="0"/>
        <v>0</v>
      </c>
      <c r="H121" s="70" t="s">
        <v>57</v>
      </c>
      <c r="I121" s="178" t="s">
        <v>651</v>
      </c>
      <c r="J121" s="84" t="s">
        <v>58</v>
      </c>
      <c r="K121" s="52" t="s">
        <v>26</v>
      </c>
      <c r="L121" s="51"/>
      <c r="M121" s="52"/>
      <c r="N121" s="51" t="s">
        <v>27</v>
      </c>
      <c r="O121" s="52"/>
      <c r="P121" s="53"/>
    </row>
    <row r="122" spans="1:16" s="54" customFormat="1" ht="16.5">
      <c r="A122" s="55" t="s">
        <v>158</v>
      </c>
      <c r="B122" s="56" t="s">
        <v>882</v>
      </c>
      <c r="C122" s="45" t="s">
        <v>883</v>
      </c>
      <c r="D122" s="46" t="s">
        <v>884</v>
      </c>
      <c r="E122" s="153">
        <v>6</v>
      </c>
      <c r="F122" s="48"/>
      <c r="G122" s="69">
        <f t="shared" si="0"/>
        <v>0</v>
      </c>
      <c r="H122" s="70" t="s">
        <v>57</v>
      </c>
      <c r="I122" s="178" t="s">
        <v>651</v>
      </c>
      <c r="J122" s="84" t="s">
        <v>58</v>
      </c>
      <c r="K122" s="52" t="s">
        <v>26</v>
      </c>
      <c r="L122" s="51"/>
      <c r="M122" s="52"/>
      <c r="N122" s="51" t="s">
        <v>27</v>
      </c>
      <c r="O122" s="52"/>
      <c r="P122" s="53"/>
    </row>
    <row r="123" spans="1:256" s="54" customFormat="1" ht="16.5">
      <c r="A123" s="55" t="s">
        <v>158</v>
      </c>
      <c r="B123" s="56" t="s">
        <v>882</v>
      </c>
      <c r="C123" s="45" t="s">
        <v>885</v>
      </c>
      <c r="D123" s="46" t="s">
        <v>160</v>
      </c>
      <c r="E123" s="47">
        <v>9</v>
      </c>
      <c r="F123" s="48"/>
      <c r="G123" s="159">
        <f t="shared" si="0"/>
        <v>0</v>
      </c>
      <c r="H123" s="70" t="s">
        <v>57</v>
      </c>
      <c r="I123" s="178" t="s">
        <v>651</v>
      </c>
      <c r="J123" s="51" t="s">
        <v>58</v>
      </c>
      <c r="K123" s="52" t="s">
        <v>26</v>
      </c>
      <c r="L123" s="51"/>
      <c r="M123" s="52"/>
      <c r="N123" s="51" t="s">
        <v>26</v>
      </c>
      <c r="O123" s="52"/>
      <c r="P123" s="53" t="s">
        <v>27</v>
      </c>
      <c r="IV123" s="81"/>
    </row>
    <row r="124" spans="1:16" s="54" customFormat="1" ht="16.5">
      <c r="A124" s="55" t="s">
        <v>158</v>
      </c>
      <c r="B124" s="73" t="s">
        <v>886</v>
      </c>
      <c r="C124" s="74" t="s">
        <v>887</v>
      </c>
      <c r="D124" s="72" t="s">
        <v>888</v>
      </c>
      <c r="E124" s="75">
        <v>8</v>
      </c>
      <c r="F124" s="48"/>
      <c r="G124" s="69">
        <f t="shared" si="0"/>
        <v>0</v>
      </c>
      <c r="H124" s="70" t="s">
        <v>57</v>
      </c>
      <c r="I124" s="178" t="s">
        <v>651</v>
      </c>
      <c r="J124" s="51" t="s">
        <v>58</v>
      </c>
      <c r="K124" s="52" t="s">
        <v>26</v>
      </c>
      <c r="L124" s="84"/>
      <c r="M124" s="77"/>
      <c r="N124" s="84"/>
      <c r="O124" s="77"/>
      <c r="P124" s="53"/>
    </row>
    <row r="125" spans="1:16" s="54" customFormat="1" ht="16.5">
      <c r="A125" s="55" t="s">
        <v>889</v>
      </c>
      <c r="B125" s="56" t="s">
        <v>890</v>
      </c>
      <c r="C125" s="45" t="s">
        <v>891</v>
      </c>
      <c r="D125" s="59" t="s">
        <v>892</v>
      </c>
      <c r="E125" s="47">
        <v>13</v>
      </c>
      <c r="F125" s="48"/>
      <c r="G125" s="69">
        <f t="shared" si="0"/>
        <v>0</v>
      </c>
      <c r="H125" s="70" t="s">
        <v>57</v>
      </c>
      <c r="I125" s="178" t="s">
        <v>651</v>
      </c>
      <c r="J125" s="51" t="s">
        <v>51</v>
      </c>
      <c r="K125" s="52" t="s">
        <v>26</v>
      </c>
      <c r="L125" s="51"/>
      <c r="M125" s="52" t="s">
        <v>26</v>
      </c>
      <c r="N125" s="51"/>
      <c r="O125" s="52"/>
      <c r="P125" s="67" t="s">
        <v>26</v>
      </c>
    </row>
    <row r="126" spans="1:256" s="54" customFormat="1" ht="16.5">
      <c r="A126" s="55" t="s">
        <v>889</v>
      </c>
      <c r="B126" s="56" t="s">
        <v>890</v>
      </c>
      <c r="C126" s="45" t="s">
        <v>893</v>
      </c>
      <c r="D126" s="59" t="s">
        <v>892</v>
      </c>
      <c r="E126" s="47">
        <v>13</v>
      </c>
      <c r="F126" s="48"/>
      <c r="G126" s="69">
        <f t="shared" si="0"/>
        <v>0</v>
      </c>
      <c r="H126" s="70" t="s">
        <v>57</v>
      </c>
      <c r="I126" s="178" t="s">
        <v>651</v>
      </c>
      <c r="J126" s="51" t="s">
        <v>51</v>
      </c>
      <c r="K126" s="52" t="s">
        <v>26</v>
      </c>
      <c r="L126" s="51"/>
      <c r="M126" s="52" t="s">
        <v>26</v>
      </c>
      <c r="N126" s="51"/>
      <c r="O126" s="52"/>
      <c r="P126" s="67" t="s">
        <v>26</v>
      </c>
      <c r="IV126" s="81"/>
    </row>
    <row r="127" spans="1:16" s="54" customFormat="1" ht="16.5">
      <c r="A127" s="55" t="s">
        <v>889</v>
      </c>
      <c r="B127" s="56" t="s">
        <v>890</v>
      </c>
      <c r="C127" s="45" t="s">
        <v>894</v>
      </c>
      <c r="D127" s="59" t="s">
        <v>892</v>
      </c>
      <c r="E127" s="47">
        <v>13</v>
      </c>
      <c r="F127" s="48"/>
      <c r="G127" s="69">
        <f t="shared" si="0"/>
        <v>0</v>
      </c>
      <c r="H127" s="70" t="s">
        <v>57</v>
      </c>
      <c r="I127" s="178" t="s">
        <v>651</v>
      </c>
      <c r="J127" s="51" t="s">
        <v>51</v>
      </c>
      <c r="K127" s="52" t="s">
        <v>26</v>
      </c>
      <c r="L127" s="51"/>
      <c r="M127" s="52" t="s">
        <v>26</v>
      </c>
      <c r="N127" s="51"/>
      <c r="O127" s="52"/>
      <c r="P127" s="67" t="s">
        <v>26</v>
      </c>
    </row>
    <row r="128" spans="1:256" s="54" customFormat="1" ht="18.75" customHeight="1">
      <c r="A128" s="86" t="s">
        <v>889</v>
      </c>
      <c r="B128" s="56" t="s">
        <v>890</v>
      </c>
      <c r="C128" s="63"/>
      <c r="D128" s="59" t="s">
        <v>892</v>
      </c>
      <c r="E128" s="71">
        <v>15</v>
      </c>
      <c r="F128" s="48"/>
      <c r="G128" s="69">
        <f t="shared" si="0"/>
        <v>0</v>
      </c>
      <c r="H128" s="70" t="s">
        <v>57</v>
      </c>
      <c r="I128" s="178" t="s">
        <v>651</v>
      </c>
      <c r="J128" s="51" t="s">
        <v>51</v>
      </c>
      <c r="K128" s="52" t="s">
        <v>26</v>
      </c>
      <c r="L128" s="51"/>
      <c r="M128" s="52" t="s">
        <v>26</v>
      </c>
      <c r="N128" s="51" t="s">
        <v>26</v>
      </c>
      <c r="O128" s="52"/>
      <c r="P128" s="67" t="s">
        <v>76</v>
      </c>
      <c r="IV128" s="62"/>
    </row>
    <row r="129" spans="1:16" s="54" customFormat="1" ht="16.5">
      <c r="A129" s="55" t="s">
        <v>165</v>
      </c>
      <c r="B129" s="56" t="s">
        <v>166</v>
      </c>
      <c r="C129" s="45" t="s">
        <v>895</v>
      </c>
      <c r="D129" s="46" t="s">
        <v>168</v>
      </c>
      <c r="E129" s="47">
        <v>9</v>
      </c>
      <c r="F129" s="48"/>
      <c r="G129" s="69">
        <f t="shared" si="0"/>
        <v>0</v>
      </c>
      <c r="H129" s="70" t="s">
        <v>57</v>
      </c>
      <c r="I129" s="178" t="s">
        <v>651</v>
      </c>
      <c r="J129" s="51" t="s">
        <v>51</v>
      </c>
      <c r="K129" s="52" t="s">
        <v>26</v>
      </c>
      <c r="L129" s="51"/>
      <c r="M129" s="52" t="s">
        <v>26</v>
      </c>
      <c r="N129" s="51"/>
      <c r="O129" s="52"/>
      <c r="P129" s="67"/>
    </row>
    <row r="130" spans="1:256" s="62" customFormat="1" ht="16.5">
      <c r="A130" s="55" t="s">
        <v>165</v>
      </c>
      <c r="B130" s="56" t="s">
        <v>166</v>
      </c>
      <c r="C130" s="45" t="s">
        <v>896</v>
      </c>
      <c r="D130" s="46" t="s">
        <v>168</v>
      </c>
      <c r="E130" s="47">
        <v>9</v>
      </c>
      <c r="F130" s="48"/>
      <c r="G130" s="69">
        <f t="shared" si="0"/>
        <v>0</v>
      </c>
      <c r="H130" s="70" t="s">
        <v>57</v>
      </c>
      <c r="I130" s="178" t="s">
        <v>651</v>
      </c>
      <c r="J130" s="51" t="s">
        <v>51</v>
      </c>
      <c r="K130" s="52" t="s">
        <v>26</v>
      </c>
      <c r="L130" s="51"/>
      <c r="M130" s="52" t="s">
        <v>26</v>
      </c>
      <c r="N130" s="51"/>
      <c r="O130" s="52"/>
      <c r="P130" s="67"/>
      <c r="IU130" s="54"/>
      <c r="IV130" s="54"/>
    </row>
    <row r="131" spans="1:16" s="54" customFormat="1" ht="16.5">
      <c r="A131" s="55" t="s">
        <v>165</v>
      </c>
      <c r="B131" s="56" t="s">
        <v>166</v>
      </c>
      <c r="C131" s="45" t="s">
        <v>897</v>
      </c>
      <c r="D131" s="46" t="s">
        <v>168</v>
      </c>
      <c r="E131" s="47">
        <v>9</v>
      </c>
      <c r="F131" s="48"/>
      <c r="G131" s="158">
        <f t="shared" si="0"/>
        <v>0</v>
      </c>
      <c r="H131" s="70" t="s">
        <v>57</v>
      </c>
      <c r="I131" s="178" t="s">
        <v>651</v>
      </c>
      <c r="J131" s="51" t="s">
        <v>51</v>
      </c>
      <c r="K131" s="52" t="s">
        <v>26</v>
      </c>
      <c r="L131" s="51"/>
      <c r="M131" s="52" t="s">
        <v>26</v>
      </c>
      <c r="N131" s="51"/>
      <c r="O131" s="52"/>
      <c r="P131" s="53" t="s">
        <v>27</v>
      </c>
    </row>
    <row r="132" spans="1:16" s="54" customFormat="1" ht="16.5">
      <c r="A132" s="55" t="s">
        <v>165</v>
      </c>
      <c r="B132" s="56" t="s">
        <v>166</v>
      </c>
      <c r="C132" s="45" t="s">
        <v>898</v>
      </c>
      <c r="D132" s="46" t="s">
        <v>168</v>
      </c>
      <c r="E132" s="47">
        <v>9</v>
      </c>
      <c r="F132" s="48"/>
      <c r="G132" s="69">
        <f t="shared" si="0"/>
        <v>0</v>
      </c>
      <c r="H132" s="70" t="s">
        <v>57</v>
      </c>
      <c r="I132" s="178" t="s">
        <v>651</v>
      </c>
      <c r="J132" s="51" t="s">
        <v>51</v>
      </c>
      <c r="K132" s="52" t="s">
        <v>26</v>
      </c>
      <c r="L132" s="51"/>
      <c r="M132" s="52" t="s">
        <v>26</v>
      </c>
      <c r="N132" s="51"/>
      <c r="O132" s="52"/>
      <c r="P132" s="67"/>
    </row>
    <row r="133" spans="1:16" s="54" customFormat="1" ht="16.5">
      <c r="A133" s="55" t="s">
        <v>165</v>
      </c>
      <c r="B133" s="56" t="s">
        <v>166</v>
      </c>
      <c r="C133" s="45" t="s">
        <v>899</v>
      </c>
      <c r="D133" s="46" t="s">
        <v>168</v>
      </c>
      <c r="E133" s="47">
        <v>9</v>
      </c>
      <c r="F133" s="48"/>
      <c r="G133" s="69">
        <f t="shared" si="0"/>
        <v>0</v>
      </c>
      <c r="H133" s="70" t="s">
        <v>57</v>
      </c>
      <c r="I133" s="178" t="s">
        <v>651</v>
      </c>
      <c r="J133" s="51" t="s">
        <v>51</v>
      </c>
      <c r="K133" s="52" t="s">
        <v>26</v>
      </c>
      <c r="L133" s="51"/>
      <c r="M133" s="52" t="s">
        <v>26</v>
      </c>
      <c r="N133" s="51"/>
      <c r="O133" s="52"/>
      <c r="P133" s="67" t="s">
        <v>76</v>
      </c>
    </row>
    <row r="134" spans="1:256" s="54" customFormat="1" ht="16.5">
      <c r="A134" s="55" t="s">
        <v>165</v>
      </c>
      <c r="B134" s="56" t="s">
        <v>166</v>
      </c>
      <c r="C134" s="45" t="s">
        <v>899</v>
      </c>
      <c r="D134" s="46" t="s">
        <v>168</v>
      </c>
      <c r="E134" s="47">
        <v>18</v>
      </c>
      <c r="F134" s="48"/>
      <c r="G134" s="159">
        <f t="shared" si="0"/>
        <v>0</v>
      </c>
      <c r="H134" s="70" t="s">
        <v>23</v>
      </c>
      <c r="I134" s="178" t="s">
        <v>651</v>
      </c>
      <c r="J134" s="51" t="s">
        <v>51</v>
      </c>
      <c r="K134" s="52" t="s">
        <v>26</v>
      </c>
      <c r="L134" s="51"/>
      <c r="M134" s="52" t="s">
        <v>26</v>
      </c>
      <c r="N134" s="51"/>
      <c r="O134" s="52"/>
      <c r="P134" s="67" t="s">
        <v>76</v>
      </c>
      <c r="IV134" s="81"/>
    </row>
    <row r="135" spans="1:16" s="54" customFormat="1" ht="16.5">
      <c r="A135" s="55" t="s">
        <v>165</v>
      </c>
      <c r="B135" s="56" t="s">
        <v>166</v>
      </c>
      <c r="C135" s="45" t="s">
        <v>900</v>
      </c>
      <c r="D135" s="46" t="s">
        <v>168</v>
      </c>
      <c r="E135" s="47">
        <v>9</v>
      </c>
      <c r="F135" s="48"/>
      <c r="G135" s="159">
        <f t="shared" si="0"/>
        <v>0</v>
      </c>
      <c r="H135" s="70" t="s">
        <v>57</v>
      </c>
      <c r="I135" s="178" t="s">
        <v>651</v>
      </c>
      <c r="J135" s="51" t="s">
        <v>51</v>
      </c>
      <c r="K135" s="52" t="s">
        <v>26</v>
      </c>
      <c r="L135" s="51"/>
      <c r="M135" s="52" t="s">
        <v>26</v>
      </c>
      <c r="N135" s="51"/>
      <c r="O135" s="52"/>
      <c r="P135" s="67" t="s">
        <v>76</v>
      </c>
    </row>
    <row r="136" spans="1:16" s="54" customFormat="1" ht="16.5">
      <c r="A136" s="55" t="s">
        <v>165</v>
      </c>
      <c r="B136" s="56" t="s">
        <v>166</v>
      </c>
      <c r="C136" s="45" t="s">
        <v>901</v>
      </c>
      <c r="D136" s="46" t="s">
        <v>168</v>
      </c>
      <c r="E136" s="47">
        <v>18</v>
      </c>
      <c r="F136" s="48"/>
      <c r="G136" s="159">
        <f t="shared" si="0"/>
        <v>0</v>
      </c>
      <c r="H136" s="70" t="s">
        <v>23</v>
      </c>
      <c r="I136" s="178" t="s">
        <v>651</v>
      </c>
      <c r="J136" s="51" t="s">
        <v>51</v>
      </c>
      <c r="K136" s="52" t="s">
        <v>26</v>
      </c>
      <c r="L136" s="51"/>
      <c r="M136" s="52" t="s">
        <v>26</v>
      </c>
      <c r="N136" s="51"/>
      <c r="O136" s="52"/>
      <c r="P136" s="67" t="s">
        <v>76</v>
      </c>
    </row>
    <row r="137" spans="1:256" s="54" customFormat="1" ht="16.5">
      <c r="A137" s="55" t="s">
        <v>165</v>
      </c>
      <c r="B137" s="56" t="s">
        <v>166</v>
      </c>
      <c r="C137" s="45" t="s">
        <v>902</v>
      </c>
      <c r="D137" s="46" t="s">
        <v>168</v>
      </c>
      <c r="E137" s="47">
        <v>18</v>
      </c>
      <c r="F137" s="48"/>
      <c r="G137" s="69">
        <f t="shared" si="0"/>
        <v>0</v>
      </c>
      <c r="H137" s="70" t="s">
        <v>57</v>
      </c>
      <c r="I137" s="178" t="s">
        <v>651</v>
      </c>
      <c r="J137" s="51" t="s">
        <v>51</v>
      </c>
      <c r="K137" s="52" t="s">
        <v>26</v>
      </c>
      <c r="L137" s="51"/>
      <c r="M137" s="52" t="s">
        <v>26</v>
      </c>
      <c r="N137" s="51"/>
      <c r="O137" s="52"/>
      <c r="P137" s="67" t="s">
        <v>76</v>
      </c>
      <c r="IV137" s="81"/>
    </row>
    <row r="138" spans="1:16" s="54" customFormat="1" ht="16.5">
      <c r="A138" s="55" t="s">
        <v>165</v>
      </c>
      <c r="B138" s="56" t="s">
        <v>166</v>
      </c>
      <c r="C138" s="45" t="s">
        <v>903</v>
      </c>
      <c r="D138" s="46" t="s">
        <v>168</v>
      </c>
      <c r="E138" s="47">
        <v>9</v>
      </c>
      <c r="F138" s="48"/>
      <c r="G138" s="159">
        <f t="shared" si="0"/>
        <v>0</v>
      </c>
      <c r="H138" s="70" t="s">
        <v>57</v>
      </c>
      <c r="I138" s="178" t="s">
        <v>651</v>
      </c>
      <c r="J138" s="51" t="s">
        <v>51</v>
      </c>
      <c r="K138" s="52" t="s">
        <v>26</v>
      </c>
      <c r="L138" s="51"/>
      <c r="M138" s="52" t="s">
        <v>26</v>
      </c>
      <c r="N138" s="51"/>
      <c r="O138" s="52"/>
      <c r="P138" s="67" t="s">
        <v>76</v>
      </c>
    </row>
    <row r="139" spans="1:16" s="54" customFormat="1" ht="16.5">
      <c r="A139" s="55" t="s">
        <v>165</v>
      </c>
      <c r="B139" s="56" t="s">
        <v>166</v>
      </c>
      <c r="C139" s="45" t="s">
        <v>904</v>
      </c>
      <c r="D139" s="46" t="s">
        <v>168</v>
      </c>
      <c r="E139" s="47">
        <v>9</v>
      </c>
      <c r="F139" s="48"/>
      <c r="G139" s="69">
        <f t="shared" si="0"/>
        <v>0</v>
      </c>
      <c r="H139" s="70" t="s">
        <v>57</v>
      </c>
      <c r="I139" s="178" t="s">
        <v>651</v>
      </c>
      <c r="J139" s="51" t="s">
        <v>51</v>
      </c>
      <c r="K139" s="52" t="s">
        <v>26</v>
      </c>
      <c r="L139" s="51"/>
      <c r="M139" s="52" t="s">
        <v>26</v>
      </c>
      <c r="N139" s="51"/>
      <c r="O139" s="52"/>
      <c r="P139" s="67"/>
    </row>
    <row r="140" spans="1:16" s="54" customFormat="1" ht="16.5">
      <c r="A140" s="45" t="s">
        <v>554</v>
      </c>
      <c r="B140" s="73" t="s">
        <v>905</v>
      </c>
      <c r="C140" s="74"/>
      <c r="D140" s="72" t="s">
        <v>906</v>
      </c>
      <c r="E140" s="75">
        <v>8</v>
      </c>
      <c r="F140" s="48"/>
      <c r="G140" s="69">
        <f t="shared" si="0"/>
        <v>0</v>
      </c>
      <c r="H140" s="182" t="s">
        <v>57</v>
      </c>
      <c r="I140" s="178" t="s">
        <v>651</v>
      </c>
      <c r="J140" s="51" t="s">
        <v>58</v>
      </c>
      <c r="K140" s="52" t="s">
        <v>26</v>
      </c>
      <c r="L140" s="51" t="s">
        <v>26</v>
      </c>
      <c r="M140" s="77"/>
      <c r="N140" s="84"/>
      <c r="O140" s="77"/>
      <c r="P140" s="53"/>
    </row>
    <row r="141" spans="1:16" s="54" customFormat="1" ht="16.5">
      <c r="A141" s="45" t="s">
        <v>554</v>
      </c>
      <c r="B141" s="73" t="s">
        <v>907</v>
      </c>
      <c r="C141" s="74" t="s">
        <v>908</v>
      </c>
      <c r="D141" s="72" t="s">
        <v>906</v>
      </c>
      <c r="E141" s="75">
        <v>8</v>
      </c>
      <c r="F141" s="48"/>
      <c r="G141" s="69">
        <f t="shared" si="0"/>
        <v>0</v>
      </c>
      <c r="H141" s="182" t="s">
        <v>57</v>
      </c>
      <c r="I141" s="178" t="s">
        <v>651</v>
      </c>
      <c r="J141" s="51" t="s">
        <v>58</v>
      </c>
      <c r="K141" s="52" t="s">
        <v>26</v>
      </c>
      <c r="L141" s="51" t="s">
        <v>26</v>
      </c>
      <c r="M141" s="77"/>
      <c r="N141" s="84"/>
      <c r="O141" s="77"/>
      <c r="P141" s="53"/>
    </row>
    <row r="142" spans="1:256" s="81" customFormat="1" ht="16.5">
      <c r="A142" s="45" t="s">
        <v>909</v>
      </c>
      <c r="B142" s="56" t="s">
        <v>910</v>
      </c>
      <c r="C142" s="45" t="s">
        <v>911</v>
      </c>
      <c r="D142" s="46" t="s">
        <v>909</v>
      </c>
      <c r="E142" s="153">
        <v>6</v>
      </c>
      <c r="F142" s="48"/>
      <c r="G142" s="69">
        <f t="shared" si="0"/>
        <v>0</v>
      </c>
      <c r="H142" s="182" t="s">
        <v>57</v>
      </c>
      <c r="I142" s="178" t="s">
        <v>651</v>
      </c>
      <c r="J142" s="84" t="s">
        <v>58</v>
      </c>
      <c r="K142" s="52" t="s">
        <v>26</v>
      </c>
      <c r="L142" s="51"/>
      <c r="M142" s="52"/>
      <c r="N142" s="51" t="s">
        <v>27</v>
      </c>
      <c r="O142" s="52"/>
      <c r="P142" s="53"/>
      <c r="IV142" s="54"/>
    </row>
    <row r="143" spans="1:16" s="54" customFormat="1" ht="16.5">
      <c r="A143" s="55" t="s">
        <v>909</v>
      </c>
      <c r="B143" s="56" t="s">
        <v>910</v>
      </c>
      <c r="C143" s="45" t="s">
        <v>912</v>
      </c>
      <c r="D143" s="46" t="s">
        <v>909</v>
      </c>
      <c r="E143" s="153">
        <v>6</v>
      </c>
      <c r="F143" s="48"/>
      <c r="G143" s="69">
        <f t="shared" si="0"/>
        <v>0</v>
      </c>
      <c r="H143" s="70" t="s">
        <v>57</v>
      </c>
      <c r="I143" s="178" t="s">
        <v>651</v>
      </c>
      <c r="J143" s="84" t="s">
        <v>58</v>
      </c>
      <c r="K143" s="52" t="s">
        <v>26</v>
      </c>
      <c r="L143" s="51"/>
      <c r="M143" s="52"/>
      <c r="N143" s="51" t="s">
        <v>27</v>
      </c>
      <c r="O143" s="52"/>
      <c r="P143" s="53"/>
    </row>
    <row r="144" spans="1:256" s="54" customFormat="1" ht="16.5">
      <c r="A144" s="55" t="s">
        <v>172</v>
      </c>
      <c r="B144" s="56" t="s">
        <v>173</v>
      </c>
      <c r="C144" s="45" t="s">
        <v>679</v>
      </c>
      <c r="D144" s="46" t="s">
        <v>174</v>
      </c>
      <c r="E144" s="82">
        <v>16</v>
      </c>
      <c r="F144" s="48"/>
      <c r="G144" s="69">
        <f t="shared" si="0"/>
        <v>0</v>
      </c>
      <c r="H144" s="183" t="s">
        <v>23</v>
      </c>
      <c r="I144" s="178" t="s">
        <v>651</v>
      </c>
      <c r="J144" s="51" t="s">
        <v>25</v>
      </c>
      <c r="K144" s="60" t="s">
        <v>26</v>
      </c>
      <c r="L144" s="51" t="s">
        <v>26</v>
      </c>
      <c r="M144" s="52"/>
      <c r="N144" s="51"/>
      <c r="O144" s="52"/>
      <c r="P144" s="67"/>
      <c r="IV144" s="81"/>
    </row>
    <row r="145" spans="1:256" s="81" customFormat="1" ht="16.5">
      <c r="A145" s="55" t="s">
        <v>913</v>
      </c>
      <c r="B145" s="56" t="s">
        <v>914</v>
      </c>
      <c r="C145" s="45" t="s">
        <v>915</v>
      </c>
      <c r="D145" s="46" t="s">
        <v>916</v>
      </c>
      <c r="E145" s="47">
        <v>8</v>
      </c>
      <c r="F145" s="48"/>
      <c r="G145" s="69">
        <f t="shared" si="0"/>
        <v>0</v>
      </c>
      <c r="H145" s="70" t="s">
        <v>88</v>
      </c>
      <c r="I145" s="178" t="s">
        <v>651</v>
      </c>
      <c r="J145" s="51" t="s">
        <v>58</v>
      </c>
      <c r="K145" s="52"/>
      <c r="L145" s="51"/>
      <c r="M145" s="52"/>
      <c r="N145" s="51"/>
      <c r="O145" s="52"/>
      <c r="P145" s="67"/>
      <c r="IV145" s="54"/>
    </row>
    <row r="146" spans="1:16" s="54" customFormat="1" ht="16.5">
      <c r="A146" s="55" t="s">
        <v>917</v>
      </c>
      <c r="B146" s="56" t="s">
        <v>918</v>
      </c>
      <c r="C146" s="45" t="s">
        <v>919</v>
      </c>
      <c r="D146" s="46" t="s">
        <v>917</v>
      </c>
      <c r="E146" s="47">
        <v>7</v>
      </c>
      <c r="F146" s="48"/>
      <c r="G146" s="69">
        <f t="shared" si="0"/>
        <v>0</v>
      </c>
      <c r="H146" s="185" t="s">
        <v>57</v>
      </c>
      <c r="I146" s="178" t="s">
        <v>651</v>
      </c>
      <c r="J146" s="51" t="s">
        <v>207</v>
      </c>
      <c r="K146" s="52" t="s">
        <v>26</v>
      </c>
      <c r="L146" s="51"/>
      <c r="M146" s="52"/>
      <c r="N146" s="51"/>
      <c r="O146" s="52"/>
      <c r="P146" s="67"/>
    </row>
    <row r="147" spans="1:16" s="54" customFormat="1" ht="16.5">
      <c r="A147" s="86" t="s">
        <v>920</v>
      </c>
      <c r="B147" s="68"/>
      <c r="C147" s="63"/>
      <c r="D147" s="59" t="s">
        <v>917</v>
      </c>
      <c r="E147" s="47">
        <v>7</v>
      </c>
      <c r="F147" s="48"/>
      <c r="G147" s="69">
        <f t="shared" si="0"/>
        <v>0</v>
      </c>
      <c r="H147" s="185" t="s">
        <v>57</v>
      </c>
      <c r="I147" s="178" t="s">
        <v>651</v>
      </c>
      <c r="J147" s="51" t="s">
        <v>207</v>
      </c>
      <c r="K147" s="60" t="s">
        <v>26</v>
      </c>
      <c r="L147" s="61"/>
      <c r="M147" s="60"/>
      <c r="N147" s="61"/>
      <c r="O147" s="60"/>
      <c r="P147" s="155"/>
    </row>
    <row r="148" spans="1:256" s="54" customFormat="1" ht="16.5">
      <c r="A148" s="55" t="s">
        <v>921</v>
      </c>
      <c r="B148" s="56" t="s">
        <v>922</v>
      </c>
      <c r="C148" s="45"/>
      <c r="D148" s="46" t="s">
        <v>923</v>
      </c>
      <c r="E148" s="47">
        <v>8</v>
      </c>
      <c r="F148" s="48"/>
      <c r="G148" s="69">
        <f t="shared" si="0"/>
        <v>0</v>
      </c>
      <c r="H148" s="185" t="s">
        <v>57</v>
      </c>
      <c r="I148" s="178" t="s">
        <v>651</v>
      </c>
      <c r="J148" s="51" t="s">
        <v>58</v>
      </c>
      <c r="K148" s="52" t="s">
        <v>26</v>
      </c>
      <c r="L148" s="51" t="s">
        <v>26</v>
      </c>
      <c r="M148" s="52"/>
      <c r="N148" s="51"/>
      <c r="O148" s="52"/>
      <c r="P148" s="67"/>
      <c r="IV148" s="81"/>
    </row>
    <row r="149" spans="1:16" s="54" customFormat="1" ht="16.5">
      <c r="A149" s="45" t="s">
        <v>924</v>
      </c>
      <c r="B149" s="73"/>
      <c r="C149" s="74" t="s">
        <v>925</v>
      </c>
      <c r="D149" s="72" t="s">
        <v>926</v>
      </c>
      <c r="E149" s="75">
        <v>8</v>
      </c>
      <c r="F149" s="48"/>
      <c r="G149" s="69">
        <f t="shared" si="0"/>
        <v>0</v>
      </c>
      <c r="H149" s="182" t="s">
        <v>57</v>
      </c>
      <c r="I149" s="178" t="s">
        <v>651</v>
      </c>
      <c r="J149" s="84" t="s">
        <v>207</v>
      </c>
      <c r="K149" s="77" t="s">
        <v>26</v>
      </c>
      <c r="L149" s="84"/>
      <c r="M149" s="77"/>
      <c r="N149" s="84"/>
      <c r="O149" s="77"/>
      <c r="P149" s="53"/>
    </row>
    <row r="150" spans="1:16" s="54" customFormat="1" ht="16.5">
      <c r="A150" s="55" t="s">
        <v>924</v>
      </c>
      <c r="B150" s="56"/>
      <c r="C150" s="45" t="s">
        <v>925</v>
      </c>
      <c r="D150" s="46" t="s">
        <v>924</v>
      </c>
      <c r="E150" s="153">
        <v>6</v>
      </c>
      <c r="F150" s="48"/>
      <c r="G150" s="69">
        <f t="shared" si="0"/>
        <v>0</v>
      </c>
      <c r="H150" s="70" t="s">
        <v>57</v>
      </c>
      <c r="I150" s="178" t="s">
        <v>651</v>
      </c>
      <c r="J150" s="84" t="s">
        <v>207</v>
      </c>
      <c r="K150" s="52" t="s">
        <v>26</v>
      </c>
      <c r="L150" s="51"/>
      <c r="M150" s="52"/>
      <c r="N150" s="51" t="s">
        <v>27</v>
      </c>
      <c r="O150" s="52"/>
      <c r="P150" s="53"/>
    </row>
    <row r="151" spans="1:16" s="54" customFormat="1" ht="16.5">
      <c r="A151" s="55" t="s">
        <v>175</v>
      </c>
      <c r="B151" s="56" t="s">
        <v>176</v>
      </c>
      <c r="C151" s="45" t="s">
        <v>927</v>
      </c>
      <c r="D151" s="46" t="s">
        <v>928</v>
      </c>
      <c r="E151" s="47">
        <v>13</v>
      </c>
      <c r="F151" s="48"/>
      <c r="G151" s="69">
        <f t="shared" si="0"/>
        <v>0</v>
      </c>
      <c r="H151" s="185" t="s">
        <v>57</v>
      </c>
      <c r="I151" s="178" t="s">
        <v>651</v>
      </c>
      <c r="J151" s="51" t="s">
        <v>25</v>
      </c>
      <c r="K151" s="52" t="s">
        <v>26</v>
      </c>
      <c r="L151" s="51" t="s">
        <v>26</v>
      </c>
      <c r="M151" s="52"/>
      <c r="N151" s="51"/>
      <c r="O151" s="52"/>
      <c r="P151" s="67"/>
    </row>
    <row r="152" spans="1:256" s="54" customFormat="1" ht="16.5">
      <c r="A152" s="45" t="s">
        <v>929</v>
      </c>
      <c r="B152" s="56" t="s">
        <v>930</v>
      </c>
      <c r="C152" s="45" t="s">
        <v>931</v>
      </c>
      <c r="D152" s="46" t="s">
        <v>932</v>
      </c>
      <c r="E152" s="47">
        <v>26</v>
      </c>
      <c r="F152" s="48"/>
      <c r="G152" s="69">
        <f t="shared" si="0"/>
        <v>0</v>
      </c>
      <c r="H152" s="185" t="s">
        <v>57</v>
      </c>
      <c r="I152" s="178" t="s">
        <v>651</v>
      </c>
      <c r="J152" s="51" t="s">
        <v>36</v>
      </c>
      <c r="K152" s="52" t="s">
        <v>26</v>
      </c>
      <c r="L152" s="51" t="s">
        <v>26</v>
      </c>
      <c r="M152" s="52"/>
      <c r="N152" s="51"/>
      <c r="O152" s="52"/>
      <c r="P152" s="67"/>
      <c r="IV152" s="81"/>
    </row>
    <row r="153" spans="1:16" s="54" customFormat="1" ht="18" customHeight="1">
      <c r="A153" s="45" t="s">
        <v>929</v>
      </c>
      <c r="B153" s="56" t="s">
        <v>930</v>
      </c>
      <c r="C153" s="45" t="s">
        <v>933</v>
      </c>
      <c r="D153" s="46" t="s">
        <v>932</v>
      </c>
      <c r="E153" s="47">
        <v>23</v>
      </c>
      <c r="F153" s="48"/>
      <c r="G153" s="69">
        <f t="shared" si="0"/>
        <v>0</v>
      </c>
      <c r="H153" s="182" t="s">
        <v>23</v>
      </c>
      <c r="I153" s="178" t="s">
        <v>651</v>
      </c>
      <c r="J153" s="51" t="s">
        <v>36</v>
      </c>
      <c r="K153" s="52" t="s">
        <v>26</v>
      </c>
      <c r="L153" s="51" t="s">
        <v>26</v>
      </c>
      <c r="M153" s="52"/>
      <c r="N153" s="51"/>
      <c r="O153" s="52"/>
      <c r="P153" s="67"/>
    </row>
    <row r="154" spans="1:16" s="54" customFormat="1" ht="16.5">
      <c r="A154" s="45" t="s">
        <v>929</v>
      </c>
      <c r="B154" s="56" t="s">
        <v>934</v>
      </c>
      <c r="C154" s="45"/>
      <c r="D154" s="46" t="s">
        <v>935</v>
      </c>
      <c r="E154" s="153">
        <v>13</v>
      </c>
      <c r="F154" s="48"/>
      <c r="G154" s="69">
        <f t="shared" si="0"/>
        <v>0</v>
      </c>
      <c r="H154" s="70" t="s">
        <v>57</v>
      </c>
      <c r="I154" s="178" t="s">
        <v>651</v>
      </c>
      <c r="J154" s="84" t="s">
        <v>58</v>
      </c>
      <c r="K154" s="52" t="s">
        <v>26</v>
      </c>
      <c r="L154" s="51"/>
      <c r="M154" s="52"/>
      <c r="N154" s="51" t="s">
        <v>76</v>
      </c>
      <c r="O154" s="52"/>
      <c r="P154" s="53"/>
    </row>
    <row r="155" spans="1:256" s="54" customFormat="1" ht="16.5">
      <c r="A155" s="45" t="s">
        <v>936</v>
      </c>
      <c r="B155" s="56" t="s">
        <v>930</v>
      </c>
      <c r="C155" s="45" t="s">
        <v>937</v>
      </c>
      <c r="D155" s="46" t="s">
        <v>932</v>
      </c>
      <c r="E155" s="47">
        <v>26</v>
      </c>
      <c r="F155" s="48"/>
      <c r="G155" s="69">
        <f t="shared" si="0"/>
        <v>0</v>
      </c>
      <c r="H155" s="185" t="s">
        <v>57</v>
      </c>
      <c r="I155" s="178" t="s">
        <v>651</v>
      </c>
      <c r="J155" s="51" t="s">
        <v>36</v>
      </c>
      <c r="K155" s="52" t="s">
        <v>26</v>
      </c>
      <c r="L155" s="51" t="s">
        <v>26</v>
      </c>
      <c r="M155" s="52"/>
      <c r="N155" s="51"/>
      <c r="O155" s="52"/>
      <c r="P155" s="67"/>
      <c r="IV155" s="81"/>
    </row>
    <row r="156" spans="1:16" s="54" customFormat="1" ht="16.5">
      <c r="A156" s="45" t="s">
        <v>182</v>
      </c>
      <c r="B156" s="56" t="s">
        <v>183</v>
      </c>
      <c r="C156" s="45" t="s">
        <v>938</v>
      </c>
      <c r="D156" s="46" t="s">
        <v>939</v>
      </c>
      <c r="E156" s="153">
        <v>7</v>
      </c>
      <c r="F156" s="48"/>
      <c r="G156" s="69">
        <f t="shared" si="0"/>
        <v>0</v>
      </c>
      <c r="H156" s="70" t="s">
        <v>57</v>
      </c>
      <c r="I156" s="178" t="s">
        <v>651</v>
      </c>
      <c r="J156" s="84" t="s">
        <v>58</v>
      </c>
      <c r="K156" s="52" t="s">
        <v>26</v>
      </c>
      <c r="L156" s="51"/>
      <c r="M156" s="52"/>
      <c r="N156" s="51" t="s">
        <v>27</v>
      </c>
      <c r="O156" s="52"/>
      <c r="P156" s="53" t="s">
        <v>27</v>
      </c>
    </row>
    <row r="157" spans="1:16" s="54" customFormat="1" ht="16.5">
      <c r="A157" s="45" t="s">
        <v>182</v>
      </c>
      <c r="B157" s="56" t="s">
        <v>940</v>
      </c>
      <c r="C157" s="45" t="s">
        <v>941</v>
      </c>
      <c r="D157" s="46" t="s">
        <v>188</v>
      </c>
      <c r="E157" s="82">
        <v>9</v>
      </c>
      <c r="F157" s="48"/>
      <c r="G157" s="159">
        <f t="shared" si="0"/>
        <v>0</v>
      </c>
      <c r="H157" s="70" t="s">
        <v>88</v>
      </c>
      <c r="I157" s="178" t="s">
        <v>651</v>
      </c>
      <c r="J157" s="51" t="s">
        <v>58</v>
      </c>
      <c r="K157" s="52"/>
      <c r="L157" s="51"/>
      <c r="M157" s="52"/>
      <c r="N157" s="51"/>
      <c r="O157" s="52"/>
      <c r="P157" s="53" t="s">
        <v>27</v>
      </c>
    </row>
    <row r="158" spans="1:16" s="54" customFormat="1" ht="16.5">
      <c r="A158" s="45" t="s">
        <v>182</v>
      </c>
      <c r="B158" s="56" t="s">
        <v>940</v>
      </c>
      <c r="C158" s="45" t="s">
        <v>942</v>
      </c>
      <c r="D158" s="46" t="s">
        <v>188</v>
      </c>
      <c r="E158" s="82">
        <v>9</v>
      </c>
      <c r="F158" s="48"/>
      <c r="G158" s="159">
        <f t="shared" si="0"/>
        <v>0</v>
      </c>
      <c r="H158" s="70" t="s">
        <v>60</v>
      </c>
      <c r="I158" s="178" t="s">
        <v>651</v>
      </c>
      <c r="J158" s="51" t="s">
        <v>58</v>
      </c>
      <c r="K158" s="52"/>
      <c r="L158" s="51"/>
      <c r="M158" s="52"/>
      <c r="N158" s="51"/>
      <c r="O158" s="52"/>
      <c r="P158" s="53" t="s">
        <v>27</v>
      </c>
    </row>
    <row r="159" spans="1:16" s="54" customFormat="1" ht="16.5">
      <c r="A159" s="45" t="s">
        <v>182</v>
      </c>
      <c r="B159" s="56" t="s">
        <v>940</v>
      </c>
      <c r="C159" s="45" t="s">
        <v>943</v>
      </c>
      <c r="D159" s="46" t="s">
        <v>188</v>
      </c>
      <c r="E159" s="82">
        <v>9</v>
      </c>
      <c r="F159" s="48"/>
      <c r="G159" s="159">
        <f t="shared" si="0"/>
        <v>0</v>
      </c>
      <c r="H159" s="70" t="s">
        <v>60</v>
      </c>
      <c r="I159" s="178" t="s">
        <v>651</v>
      </c>
      <c r="J159" s="51" t="s">
        <v>58</v>
      </c>
      <c r="K159" s="52"/>
      <c r="L159" s="51"/>
      <c r="M159" s="52"/>
      <c r="N159" s="51"/>
      <c r="O159" s="52"/>
      <c r="P159" s="53" t="s">
        <v>27</v>
      </c>
    </row>
    <row r="160" spans="1:16" s="54" customFormat="1" ht="16.5">
      <c r="A160" s="45" t="s">
        <v>185</v>
      </c>
      <c r="B160" s="56" t="s">
        <v>940</v>
      </c>
      <c r="C160" s="45" t="s">
        <v>944</v>
      </c>
      <c r="D160" s="46" t="s">
        <v>188</v>
      </c>
      <c r="E160" s="82">
        <v>9</v>
      </c>
      <c r="F160" s="48"/>
      <c r="G160" s="159">
        <f t="shared" si="0"/>
        <v>0</v>
      </c>
      <c r="H160" s="183" t="s">
        <v>60</v>
      </c>
      <c r="I160" s="178" t="s">
        <v>651</v>
      </c>
      <c r="J160" s="51" t="s">
        <v>58</v>
      </c>
      <c r="K160" s="52"/>
      <c r="L160" s="51"/>
      <c r="M160" s="52"/>
      <c r="N160" s="51"/>
      <c r="O160" s="52"/>
      <c r="P160" s="53" t="s">
        <v>27</v>
      </c>
    </row>
    <row r="161" spans="1:16" s="54" customFormat="1" ht="16.5">
      <c r="A161" s="45" t="s">
        <v>185</v>
      </c>
      <c r="B161" s="56" t="s">
        <v>945</v>
      </c>
      <c r="C161" s="45" t="s">
        <v>946</v>
      </c>
      <c r="D161" s="46" t="s">
        <v>188</v>
      </c>
      <c r="E161" s="82">
        <v>9</v>
      </c>
      <c r="F161" s="48"/>
      <c r="G161" s="69">
        <f t="shared" si="0"/>
        <v>0</v>
      </c>
      <c r="H161" s="182" t="s">
        <v>60</v>
      </c>
      <c r="I161" s="178" t="s">
        <v>651</v>
      </c>
      <c r="J161" s="51" t="s">
        <v>58</v>
      </c>
      <c r="K161" s="52"/>
      <c r="L161" s="51"/>
      <c r="M161" s="52"/>
      <c r="N161" s="51"/>
      <c r="O161" s="52"/>
      <c r="P161" s="67" t="s">
        <v>27</v>
      </c>
    </row>
    <row r="162" spans="1:16" s="54" customFormat="1" ht="16.5">
      <c r="A162" s="45" t="s">
        <v>189</v>
      </c>
      <c r="B162" s="56" t="s">
        <v>190</v>
      </c>
      <c r="C162" s="45" t="s">
        <v>947</v>
      </c>
      <c r="D162" s="46" t="s">
        <v>192</v>
      </c>
      <c r="E162" s="47">
        <v>12</v>
      </c>
      <c r="F162" s="48"/>
      <c r="G162" s="69">
        <f t="shared" si="0"/>
        <v>0</v>
      </c>
      <c r="H162" s="182" t="s">
        <v>57</v>
      </c>
      <c r="I162" s="178" t="s">
        <v>651</v>
      </c>
      <c r="J162" s="51" t="s">
        <v>51</v>
      </c>
      <c r="K162" s="52" t="s">
        <v>26</v>
      </c>
      <c r="L162" s="51"/>
      <c r="M162" s="52" t="s">
        <v>26</v>
      </c>
      <c r="N162" s="51"/>
      <c r="O162" s="52" t="s">
        <v>26</v>
      </c>
      <c r="P162" s="67"/>
    </row>
    <row r="163" spans="1:16" s="54" customFormat="1" ht="16.5">
      <c r="A163" s="45" t="s">
        <v>189</v>
      </c>
      <c r="B163" s="56" t="s">
        <v>190</v>
      </c>
      <c r="C163" s="45" t="s">
        <v>948</v>
      </c>
      <c r="D163" s="46" t="s">
        <v>192</v>
      </c>
      <c r="E163" s="47">
        <v>12</v>
      </c>
      <c r="F163" s="48"/>
      <c r="G163" s="69">
        <f t="shared" si="0"/>
        <v>0</v>
      </c>
      <c r="H163" s="182" t="s">
        <v>57</v>
      </c>
      <c r="I163" s="178" t="s">
        <v>651</v>
      </c>
      <c r="J163" s="51" t="s">
        <v>51</v>
      </c>
      <c r="K163" s="52" t="s">
        <v>26</v>
      </c>
      <c r="L163" s="51"/>
      <c r="M163" s="52" t="s">
        <v>26</v>
      </c>
      <c r="N163" s="51"/>
      <c r="O163" s="52" t="s">
        <v>26</v>
      </c>
      <c r="P163" s="67"/>
    </row>
    <row r="164" spans="1:256" s="54" customFormat="1" ht="16.5">
      <c r="A164" s="45" t="s">
        <v>189</v>
      </c>
      <c r="B164" s="56" t="s">
        <v>949</v>
      </c>
      <c r="C164" s="45" t="s">
        <v>950</v>
      </c>
      <c r="D164" s="46" t="s">
        <v>192</v>
      </c>
      <c r="E164" s="83">
        <v>9</v>
      </c>
      <c r="F164" s="48"/>
      <c r="G164" s="69">
        <f t="shared" si="0"/>
        <v>0</v>
      </c>
      <c r="H164" s="182" t="s">
        <v>530</v>
      </c>
      <c r="I164" s="178" t="s">
        <v>651</v>
      </c>
      <c r="J164" s="51" t="s">
        <v>51</v>
      </c>
      <c r="K164" s="52" t="s">
        <v>26</v>
      </c>
      <c r="L164" s="51"/>
      <c r="M164" s="52" t="s">
        <v>26</v>
      </c>
      <c r="N164" s="51" t="s">
        <v>27</v>
      </c>
      <c r="O164" s="52" t="s">
        <v>26</v>
      </c>
      <c r="P164" s="53"/>
      <c r="IV164" s="81"/>
    </row>
    <row r="165" spans="1:256" s="81" customFormat="1" ht="16.5">
      <c r="A165" s="45" t="s">
        <v>189</v>
      </c>
      <c r="B165" s="56" t="s">
        <v>949</v>
      </c>
      <c r="C165" s="45" t="s">
        <v>951</v>
      </c>
      <c r="D165" s="46" t="s">
        <v>192</v>
      </c>
      <c r="E165" s="83">
        <v>9</v>
      </c>
      <c r="F165" s="48"/>
      <c r="G165" s="69">
        <f t="shared" si="0"/>
        <v>0</v>
      </c>
      <c r="H165" s="182" t="s">
        <v>530</v>
      </c>
      <c r="I165" s="178" t="s">
        <v>651</v>
      </c>
      <c r="J165" s="51" t="s">
        <v>51</v>
      </c>
      <c r="K165" s="52" t="s">
        <v>26</v>
      </c>
      <c r="L165" s="51"/>
      <c r="M165" s="52" t="s">
        <v>26</v>
      </c>
      <c r="N165" s="51" t="s">
        <v>27</v>
      </c>
      <c r="O165" s="52" t="s">
        <v>26</v>
      </c>
      <c r="P165" s="53"/>
      <c r="IV165" s="54"/>
    </row>
    <row r="166" spans="1:16" s="81" customFormat="1" ht="16.5">
      <c r="A166" s="45" t="s">
        <v>189</v>
      </c>
      <c r="B166" s="56" t="s">
        <v>949</v>
      </c>
      <c r="C166" s="45" t="s">
        <v>952</v>
      </c>
      <c r="D166" s="46" t="s">
        <v>192</v>
      </c>
      <c r="E166" s="83">
        <v>9</v>
      </c>
      <c r="F166" s="48"/>
      <c r="G166" s="69">
        <f t="shared" si="0"/>
        <v>0</v>
      </c>
      <c r="H166" s="182" t="s">
        <v>530</v>
      </c>
      <c r="I166" s="178" t="s">
        <v>651</v>
      </c>
      <c r="J166" s="51" t="s">
        <v>51</v>
      </c>
      <c r="K166" s="52" t="s">
        <v>26</v>
      </c>
      <c r="L166" s="51"/>
      <c r="M166" s="52" t="s">
        <v>26</v>
      </c>
      <c r="N166" s="51" t="s">
        <v>27</v>
      </c>
      <c r="O166" s="52" t="s">
        <v>26</v>
      </c>
      <c r="P166" s="53"/>
    </row>
    <row r="167" spans="1:256" s="81" customFormat="1" ht="16.5">
      <c r="A167" s="45" t="s">
        <v>189</v>
      </c>
      <c r="B167" s="56" t="s">
        <v>949</v>
      </c>
      <c r="C167" s="45" t="s">
        <v>953</v>
      </c>
      <c r="D167" s="46" t="s">
        <v>192</v>
      </c>
      <c r="E167" s="83">
        <v>9</v>
      </c>
      <c r="F167" s="48"/>
      <c r="G167" s="69">
        <f t="shared" si="0"/>
        <v>0</v>
      </c>
      <c r="H167" s="70" t="s">
        <v>530</v>
      </c>
      <c r="I167" s="178" t="s">
        <v>651</v>
      </c>
      <c r="J167" s="51" t="s">
        <v>51</v>
      </c>
      <c r="K167" s="52" t="s">
        <v>26</v>
      </c>
      <c r="L167" s="51"/>
      <c r="M167" s="52" t="s">
        <v>26</v>
      </c>
      <c r="N167" s="51" t="s">
        <v>27</v>
      </c>
      <c r="O167" s="52" t="s">
        <v>26</v>
      </c>
      <c r="P167" s="53"/>
      <c r="IV167" s="54"/>
    </row>
    <row r="168" spans="1:256" s="81" customFormat="1" ht="16.5">
      <c r="A168" s="45" t="s">
        <v>189</v>
      </c>
      <c r="B168" s="56" t="s">
        <v>949</v>
      </c>
      <c r="C168" s="45" t="s">
        <v>954</v>
      </c>
      <c r="D168" s="46" t="s">
        <v>192</v>
      </c>
      <c r="E168" s="83">
        <v>9</v>
      </c>
      <c r="F168" s="48"/>
      <c r="G168" s="69">
        <f t="shared" si="0"/>
        <v>0</v>
      </c>
      <c r="H168" s="182" t="s">
        <v>530</v>
      </c>
      <c r="I168" s="178" t="s">
        <v>651</v>
      </c>
      <c r="J168" s="51" t="s">
        <v>51</v>
      </c>
      <c r="K168" s="52" t="s">
        <v>26</v>
      </c>
      <c r="L168" s="51"/>
      <c r="M168" s="52" t="s">
        <v>26</v>
      </c>
      <c r="N168" s="51" t="s">
        <v>27</v>
      </c>
      <c r="O168" s="52" t="s">
        <v>26</v>
      </c>
      <c r="P168" s="53"/>
      <c r="IV168" s="54"/>
    </row>
    <row r="169" spans="1:256" s="81" customFormat="1" ht="18.75" customHeight="1">
      <c r="A169" s="45" t="s">
        <v>189</v>
      </c>
      <c r="B169" s="56" t="s">
        <v>949</v>
      </c>
      <c r="C169" s="45" t="s">
        <v>955</v>
      </c>
      <c r="D169" s="46" t="s">
        <v>192</v>
      </c>
      <c r="E169" s="83">
        <v>9</v>
      </c>
      <c r="F169" s="48"/>
      <c r="G169" s="69">
        <f t="shared" si="0"/>
        <v>0</v>
      </c>
      <c r="H169" s="70" t="s">
        <v>530</v>
      </c>
      <c r="I169" s="178" t="s">
        <v>651</v>
      </c>
      <c r="J169" s="51" t="s">
        <v>51</v>
      </c>
      <c r="K169" s="52" t="s">
        <v>26</v>
      </c>
      <c r="L169" s="51"/>
      <c r="M169" s="52" t="s">
        <v>26</v>
      </c>
      <c r="N169" s="51" t="s">
        <v>27</v>
      </c>
      <c r="O169" s="52" t="s">
        <v>26</v>
      </c>
      <c r="P169" s="53"/>
      <c r="IV169" s="54"/>
    </row>
    <row r="170" spans="1:16" s="54" customFormat="1" ht="16.5">
      <c r="A170" s="45" t="s">
        <v>956</v>
      </c>
      <c r="B170" s="56" t="s">
        <v>957</v>
      </c>
      <c r="C170" s="45" t="s">
        <v>958</v>
      </c>
      <c r="D170" s="46" t="s">
        <v>192</v>
      </c>
      <c r="E170" s="47">
        <v>15</v>
      </c>
      <c r="F170" s="48"/>
      <c r="G170" s="69">
        <f t="shared" si="0"/>
        <v>0</v>
      </c>
      <c r="H170" s="185" t="s">
        <v>57</v>
      </c>
      <c r="I170" s="178" t="s">
        <v>651</v>
      </c>
      <c r="J170" s="51" t="s">
        <v>51</v>
      </c>
      <c r="K170" s="52" t="s">
        <v>26</v>
      </c>
      <c r="L170" s="51"/>
      <c r="M170" s="52" t="s">
        <v>26</v>
      </c>
      <c r="N170" s="51"/>
      <c r="O170" s="52" t="s">
        <v>26</v>
      </c>
      <c r="P170" s="67"/>
    </row>
    <row r="171" spans="1:16" s="54" customFormat="1" ht="16.5">
      <c r="A171" s="45" t="s">
        <v>959</v>
      </c>
      <c r="B171" s="56" t="s">
        <v>960</v>
      </c>
      <c r="C171" s="45" t="s">
        <v>961</v>
      </c>
      <c r="D171" s="46" t="s">
        <v>962</v>
      </c>
      <c r="E171" s="83">
        <v>7</v>
      </c>
      <c r="F171" s="48"/>
      <c r="G171" s="69">
        <f t="shared" si="0"/>
        <v>0</v>
      </c>
      <c r="H171" s="70" t="s">
        <v>530</v>
      </c>
      <c r="I171" s="178" t="s">
        <v>651</v>
      </c>
      <c r="J171" s="51" t="s">
        <v>238</v>
      </c>
      <c r="K171" s="52" t="s">
        <v>26</v>
      </c>
      <c r="L171" s="51"/>
      <c r="M171" s="52" t="s">
        <v>26</v>
      </c>
      <c r="N171" s="51" t="s">
        <v>27</v>
      </c>
      <c r="O171" s="52"/>
      <c r="P171" s="53"/>
    </row>
    <row r="172" spans="1:16" s="54" customFormat="1" ht="16.5">
      <c r="A172" s="45" t="s">
        <v>963</v>
      </c>
      <c r="B172" s="56" t="s">
        <v>964</v>
      </c>
      <c r="C172" s="45" t="s">
        <v>965</v>
      </c>
      <c r="D172" s="46" t="s">
        <v>966</v>
      </c>
      <c r="E172" s="47">
        <v>12</v>
      </c>
      <c r="F172" s="48"/>
      <c r="G172" s="69">
        <f t="shared" si="0"/>
        <v>0</v>
      </c>
      <c r="H172" s="184" t="s">
        <v>57</v>
      </c>
      <c r="I172" s="178" t="s">
        <v>651</v>
      </c>
      <c r="J172" s="51" t="s">
        <v>36</v>
      </c>
      <c r="K172" s="52" t="s">
        <v>26</v>
      </c>
      <c r="L172" s="51"/>
      <c r="M172" s="52"/>
      <c r="N172" s="51"/>
      <c r="O172" s="52"/>
      <c r="P172" s="67" t="s">
        <v>26</v>
      </c>
    </row>
    <row r="173" spans="1:256" s="62" customFormat="1" ht="16.5">
      <c r="A173" s="45" t="s">
        <v>963</v>
      </c>
      <c r="B173" s="56" t="s">
        <v>247</v>
      </c>
      <c r="C173" s="45" t="s">
        <v>967</v>
      </c>
      <c r="D173" s="46" t="s">
        <v>966</v>
      </c>
      <c r="E173" s="47">
        <v>11</v>
      </c>
      <c r="F173" s="48"/>
      <c r="G173" s="69">
        <f t="shared" si="0"/>
        <v>0</v>
      </c>
      <c r="H173" s="185" t="s">
        <v>57</v>
      </c>
      <c r="I173" s="178" t="s">
        <v>651</v>
      </c>
      <c r="J173" s="51" t="s">
        <v>36</v>
      </c>
      <c r="K173" s="52" t="s">
        <v>26</v>
      </c>
      <c r="L173" s="51"/>
      <c r="M173" s="52"/>
      <c r="N173" s="51"/>
      <c r="O173" s="52"/>
      <c r="P173" s="67" t="s">
        <v>26</v>
      </c>
      <c r="IV173" s="54"/>
    </row>
    <row r="174" spans="1:16" s="54" customFormat="1" ht="16.5">
      <c r="A174" s="63" t="s">
        <v>963</v>
      </c>
      <c r="B174" s="68" t="s">
        <v>968</v>
      </c>
      <c r="C174" s="63" t="s">
        <v>969</v>
      </c>
      <c r="D174" s="59" t="s">
        <v>966</v>
      </c>
      <c r="E174" s="47">
        <v>8</v>
      </c>
      <c r="F174" s="48"/>
      <c r="G174" s="69">
        <f t="shared" si="0"/>
        <v>0</v>
      </c>
      <c r="H174" s="184" t="s">
        <v>57</v>
      </c>
      <c r="I174" s="178" t="s">
        <v>651</v>
      </c>
      <c r="J174" s="51" t="s">
        <v>25</v>
      </c>
      <c r="K174" s="60" t="s">
        <v>26</v>
      </c>
      <c r="L174" s="61"/>
      <c r="M174" s="60"/>
      <c r="N174" s="61"/>
      <c r="O174" s="60"/>
      <c r="P174" s="155" t="s">
        <v>26</v>
      </c>
    </row>
    <row r="175" spans="1:256" s="54" customFormat="1" ht="16.5">
      <c r="A175" s="45" t="s">
        <v>963</v>
      </c>
      <c r="B175" s="73" t="s">
        <v>970</v>
      </c>
      <c r="C175" s="74" t="s">
        <v>971</v>
      </c>
      <c r="D175" s="72" t="s">
        <v>972</v>
      </c>
      <c r="E175" s="75">
        <v>13</v>
      </c>
      <c r="F175" s="48"/>
      <c r="G175" s="69">
        <f t="shared" si="0"/>
        <v>0</v>
      </c>
      <c r="H175" s="182" t="s">
        <v>57</v>
      </c>
      <c r="I175" s="178" t="s">
        <v>651</v>
      </c>
      <c r="J175" s="51" t="s">
        <v>36</v>
      </c>
      <c r="K175" s="52" t="s">
        <v>26</v>
      </c>
      <c r="L175" s="84"/>
      <c r="M175" s="77"/>
      <c r="N175" s="84"/>
      <c r="O175" s="77"/>
      <c r="P175" s="53" t="s">
        <v>26</v>
      </c>
      <c r="IV175" s="81"/>
    </row>
    <row r="176" spans="1:16" s="54" customFormat="1" ht="16.5">
      <c r="A176" s="45" t="s">
        <v>973</v>
      </c>
      <c r="B176" s="56" t="s">
        <v>247</v>
      </c>
      <c r="C176" s="45" t="s">
        <v>974</v>
      </c>
      <c r="D176" s="46" t="s">
        <v>966</v>
      </c>
      <c r="E176" s="47">
        <v>12</v>
      </c>
      <c r="F176" s="48"/>
      <c r="G176" s="69">
        <f t="shared" si="0"/>
        <v>0</v>
      </c>
      <c r="H176" s="185" t="s">
        <v>57</v>
      </c>
      <c r="I176" s="178" t="s">
        <v>651</v>
      </c>
      <c r="J176" s="51" t="s">
        <v>36</v>
      </c>
      <c r="K176" s="52" t="s">
        <v>26</v>
      </c>
      <c r="L176" s="51"/>
      <c r="M176" s="52"/>
      <c r="N176" s="51"/>
      <c r="O176" s="52"/>
      <c r="P176" s="67" t="s">
        <v>26</v>
      </c>
    </row>
    <row r="177" spans="1:256" s="62" customFormat="1" ht="18.75" customHeight="1">
      <c r="A177" s="63" t="s">
        <v>555</v>
      </c>
      <c r="B177" s="68" t="s">
        <v>975</v>
      </c>
      <c r="C177" s="63"/>
      <c r="D177" s="59" t="s">
        <v>976</v>
      </c>
      <c r="E177" s="47">
        <v>8</v>
      </c>
      <c r="F177" s="48"/>
      <c r="G177" s="159">
        <f t="shared" si="0"/>
        <v>0</v>
      </c>
      <c r="H177" s="182" t="s">
        <v>130</v>
      </c>
      <c r="I177" s="178" t="s">
        <v>651</v>
      </c>
      <c r="J177" s="51" t="s">
        <v>238</v>
      </c>
      <c r="K177" s="60" t="s">
        <v>26</v>
      </c>
      <c r="L177" s="61" t="s">
        <v>26</v>
      </c>
      <c r="M177" s="60"/>
      <c r="N177" s="61"/>
      <c r="O177" s="60"/>
      <c r="P177" s="53" t="s">
        <v>27</v>
      </c>
      <c r="IU177" s="54"/>
      <c r="IV177" s="54"/>
    </row>
    <row r="178" spans="1:16" s="54" customFormat="1" ht="16.5">
      <c r="A178" s="45" t="s">
        <v>558</v>
      </c>
      <c r="B178" s="56" t="s">
        <v>559</v>
      </c>
      <c r="C178" s="45" t="s">
        <v>977</v>
      </c>
      <c r="D178" s="46" t="s">
        <v>561</v>
      </c>
      <c r="E178" s="153">
        <v>5</v>
      </c>
      <c r="F178" s="48"/>
      <c r="G178" s="69">
        <f t="shared" si="0"/>
        <v>0</v>
      </c>
      <c r="H178" s="182" t="s">
        <v>57</v>
      </c>
      <c r="I178" s="178" t="s">
        <v>651</v>
      </c>
      <c r="J178" s="84" t="s">
        <v>58</v>
      </c>
      <c r="K178" s="52" t="s">
        <v>26</v>
      </c>
      <c r="L178" s="51"/>
      <c r="M178" s="52"/>
      <c r="N178" s="51" t="s">
        <v>76</v>
      </c>
      <c r="O178" s="52"/>
      <c r="P178" s="53"/>
    </row>
    <row r="179" spans="1:16" s="54" customFormat="1" ht="16.5">
      <c r="A179" s="63" t="s">
        <v>562</v>
      </c>
      <c r="B179" s="68" t="s">
        <v>152</v>
      </c>
      <c r="C179" s="63"/>
      <c r="D179" s="59" t="s">
        <v>565</v>
      </c>
      <c r="E179" s="47">
        <v>8</v>
      </c>
      <c r="F179" s="48"/>
      <c r="G179" s="69">
        <f t="shared" si="0"/>
        <v>0</v>
      </c>
      <c r="H179" s="184" t="s">
        <v>57</v>
      </c>
      <c r="I179" s="178" t="s">
        <v>651</v>
      </c>
      <c r="J179" s="51" t="s">
        <v>217</v>
      </c>
      <c r="K179" s="60" t="s">
        <v>26</v>
      </c>
      <c r="L179" s="61" t="s">
        <v>26</v>
      </c>
      <c r="M179" s="60"/>
      <c r="N179" s="61"/>
      <c r="O179" s="60"/>
      <c r="P179" s="155" t="s">
        <v>26</v>
      </c>
    </row>
    <row r="180" spans="1:16" s="54" customFormat="1" ht="16.5">
      <c r="A180" s="63" t="s">
        <v>562</v>
      </c>
      <c r="B180" s="56" t="s">
        <v>930</v>
      </c>
      <c r="C180" s="45" t="s">
        <v>978</v>
      </c>
      <c r="D180" s="46" t="s">
        <v>979</v>
      </c>
      <c r="E180" s="47">
        <v>8</v>
      </c>
      <c r="F180" s="48"/>
      <c r="G180" s="69">
        <f t="shared" si="0"/>
        <v>0</v>
      </c>
      <c r="H180" s="70" t="s">
        <v>57</v>
      </c>
      <c r="I180" s="178" t="s">
        <v>651</v>
      </c>
      <c r="J180" s="51" t="s">
        <v>217</v>
      </c>
      <c r="K180" s="52"/>
      <c r="L180" s="51"/>
      <c r="M180" s="52"/>
      <c r="N180" s="51"/>
      <c r="O180" s="52"/>
      <c r="P180" s="67" t="s">
        <v>76</v>
      </c>
    </row>
    <row r="181" spans="1:16" s="54" customFormat="1" ht="16.5">
      <c r="A181" s="63" t="s">
        <v>980</v>
      </c>
      <c r="B181" s="73" t="s">
        <v>981</v>
      </c>
      <c r="C181" s="74" t="s">
        <v>982</v>
      </c>
      <c r="D181" s="72" t="s">
        <v>565</v>
      </c>
      <c r="E181" s="83">
        <v>8</v>
      </c>
      <c r="F181" s="48"/>
      <c r="G181" s="69">
        <f t="shared" si="0"/>
        <v>0</v>
      </c>
      <c r="H181" s="70" t="s">
        <v>57</v>
      </c>
      <c r="I181" s="178" t="s">
        <v>651</v>
      </c>
      <c r="J181" s="84" t="s">
        <v>207</v>
      </c>
      <c r="K181" s="85" t="s">
        <v>26</v>
      </c>
      <c r="L181" s="80" t="s">
        <v>26</v>
      </c>
      <c r="M181" s="85"/>
      <c r="N181" s="80"/>
      <c r="O181" s="85"/>
      <c r="P181" s="53" t="s">
        <v>76</v>
      </c>
    </row>
    <row r="182" spans="1:16" s="54" customFormat="1" ht="16.5">
      <c r="A182" s="63" t="s">
        <v>983</v>
      </c>
      <c r="B182" s="73" t="s">
        <v>930</v>
      </c>
      <c r="C182" s="74" t="s">
        <v>984</v>
      </c>
      <c r="D182" s="72" t="s">
        <v>985</v>
      </c>
      <c r="E182" s="83">
        <v>8</v>
      </c>
      <c r="F182" s="48"/>
      <c r="G182" s="69">
        <f t="shared" si="0"/>
        <v>0</v>
      </c>
      <c r="H182" s="70" t="s">
        <v>57</v>
      </c>
      <c r="I182" s="178" t="s">
        <v>651</v>
      </c>
      <c r="J182" s="84" t="s">
        <v>207</v>
      </c>
      <c r="K182" s="85" t="s">
        <v>26</v>
      </c>
      <c r="L182" s="80" t="s">
        <v>26</v>
      </c>
      <c r="M182" s="85"/>
      <c r="N182" s="80"/>
      <c r="O182" s="85"/>
      <c r="P182" s="53" t="s">
        <v>76</v>
      </c>
    </row>
    <row r="183" spans="1:256" s="54" customFormat="1" ht="16.5">
      <c r="A183" s="45" t="s">
        <v>222</v>
      </c>
      <c r="B183" s="56" t="s">
        <v>83</v>
      </c>
      <c r="C183" s="45" t="s">
        <v>986</v>
      </c>
      <c r="D183" s="46" t="s">
        <v>223</v>
      </c>
      <c r="E183" s="153">
        <v>6</v>
      </c>
      <c r="F183" s="48"/>
      <c r="G183" s="69">
        <f t="shared" si="0"/>
        <v>0</v>
      </c>
      <c r="H183" s="70" t="s">
        <v>57</v>
      </c>
      <c r="I183" s="178" t="s">
        <v>651</v>
      </c>
      <c r="J183" s="84" t="s">
        <v>58</v>
      </c>
      <c r="K183" s="52" t="s">
        <v>26</v>
      </c>
      <c r="L183" s="51"/>
      <c r="M183" s="52"/>
      <c r="N183" s="51" t="s">
        <v>27</v>
      </c>
      <c r="O183" s="52"/>
      <c r="P183" s="53" t="s">
        <v>27</v>
      </c>
      <c r="IU183" s="62"/>
      <c r="IV183" s="81"/>
    </row>
    <row r="184" spans="1:16" s="54" customFormat="1" ht="16.5">
      <c r="A184" s="45" t="s">
        <v>222</v>
      </c>
      <c r="B184" s="56" t="s">
        <v>83</v>
      </c>
      <c r="C184" s="45" t="s">
        <v>986</v>
      </c>
      <c r="D184" s="46" t="s">
        <v>987</v>
      </c>
      <c r="E184" s="47">
        <v>8</v>
      </c>
      <c r="F184" s="48"/>
      <c r="G184" s="158">
        <f t="shared" si="0"/>
        <v>0</v>
      </c>
      <c r="H184" s="70" t="s">
        <v>60</v>
      </c>
      <c r="I184" s="178" t="s">
        <v>651</v>
      </c>
      <c r="J184" s="51" t="s">
        <v>58</v>
      </c>
      <c r="K184" s="52" t="s">
        <v>26</v>
      </c>
      <c r="L184" s="51"/>
      <c r="M184" s="52"/>
      <c r="N184" s="51"/>
      <c r="O184" s="79"/>
      <c r="P184" s="53" t="s">
        <v>27</v>
      </c>
    </row>
    <row r="185" spans="1:16" s="54" customFormat="1" ht="16.5">
      <c r="A185" s="45" t="s">
        <v>222</v>
      </c>
      <c r="B185" s="56" t="s">
        <v>224</v>
      </c>
      <c r="C185" s="45"/>
      <c r="D185" s="46" t="s">
        <v>988</v>
      </c>
      <c r="E185" s="153">
        <v>4</v>
      </c>
      <c r="F185" s="48"/>
      <c r="G185" s="69">
        <f t="shared" si="0"/>
        <v>0</v>
      </c>
      <c r="H185" s="70" t="s">
        <v>57</v>
      </c>
      <c r="I185" s="178" t="s">
        <v>651</v>
      </c>
      <c r="J185" s="84" t="s">
        <v>58</v>
      </c>
      <c r="K185" s="52" t="s">
        <v>26</v>
      </c>
      <c r="L185" s="51"/>
      <c r="M185" s="52"/>
      <c r="N185" s="51" t="s">
        <v>27</v>
      </c>
      <c r="O185" s="52"/>
      <c r="P185" s="53"/>
    </row>
    <row r="186" spans="1:16" s="54" customFormat="1" ht="16.5">
      <c r="A186" s="45" t="s">
        <v>229</v>
      </c>
      <c r="B186" s="56" t="s">
        <v>230</v>
      </c>
      <c r="C186" s="45" t="s">
        <v>989</v>
      </c>
      <c r="D186" s="46" t="s">
        <v>990</v>
      </c>
      <c r="E186" s="47">
        <v>13</v>
      </c>
      <c r="F186" s="48"/>
      <c r="G186" s="159">
        <f t="shared" si="0"/>
        <v>0</v>
      </c>
      <c r="H186" s="70" t="s">
        <v>23</v>
      </c>
      <c r="I186" s="178" t="s">
        <v>651</v>
      </c>
      <c r="J186" s="51" t="s">
        <v>25</v>
      </c>
      <c r="K186" s="52"/>
      <c r="L186" s="51"/>
      <c r="M186" s="52"/>
      <c r="N186" s="51"/>
      <c r="O186" s="52"/>
      <c r="P186" s="53" t="s">
        <v>27</v>
      </c>
    </row>
    <row r="187" spans="1:16" s="54" customFormat="1" ht="16.5">
      <c r="A187" s="45" t="s">
        <v>229</v>
      </c>
      <c r="B187" s="56" t="s">
        <v>230</v>
      </c>
      <c r="C187" s="45" t="s">
        <v>989</v>
      </c>
      <c r="D187" s="46" t="s">
        <v>231</v>
      </c>
      <c r="E187" s="153">
        <v>12</v>
      </c>
      <c r="F187" s="48"/>
      <c r="G187" s="69">
        <f t="shared" si="0"/>
        <v>0</v>
      </c>
      <c r="H187" s="70" t="s">
        <v>57</v>
      </c>
      <c r="I187" s="178" t="s">
        <v>651</v>
      </c>
      <c r="J187" s="84" t="s">
        <v>25</v>
      </c>
      <c r="K187" s="52" t="s">
        <v>26</v>
      </c>
      <c r="L187" s="51"/>
      <c r="M187" s="52"/>
      <c r="N187" s="51" t="s">
        <v>27</v>
      </c>
      <c r="O187" s="52"/>
      <c r="P187" s="53"/>
    </row>
    <row r="188" spans="1:255" s="54" customFormat="1" ht="16.5">
      <c r="A188" s="45" t="s">
        <v>232</v>
      </c>
      <c r="B188" s="56" t="s">
        <v>233</v>
      </c>
      <c r="C188" s="45" t="s">
        <v>991</v>
      </c>
      <c r="D188" s="46" t="s">
        <v>234</v>
      </c>
      <c r="E188" s="47">
        <v>12</v>
      </c>
      <c r="F188" s="48"/>
      <c r="G188" s="69">
        <f t="shared" si="0"/>
        <v>0</v>
      </c>
      <c r="H188" s="185" t="s">
        <v>57</v>
      </c>
      <c r="I188" s="178" t="s">
        <v>651</v>
      </c>
      <c r="J188" s="51" t="s">
        <v>25</v>
      </c>
      <c r="K188" s="52" t="s">
        <v>26</v>
      </c>
      <c r="L188" s="51" t="s">
        <v>26</v>
      </c>
      <c r="M188" s="52"/>
      <c r="N188" s="51"/>
      <c r="O188" s="52"/>
      <c r="P188" s="67"/>
      <c r="IU188" s="62"/>
    </row>
    <row r="189" spans="1:16" s="54" customFormat="1" ht="16.5">
      <c r="A189" s="45" t="s">
        <v>992</v>
      </c>
      <c r="B189" s="56"/>
      <c r="C189" s="45"/>
      <c r="D189" s="46" t="s">
        <v>992</v>
      </c>
      <c r="E189" s="47">
        <v>9</v>
      </c>
      <c r="F189" s="48"/>
      <c r="G189" s="69">
        <f t="shared" si="0"/>
        <v>0</v>
      </c>
      <c r="H189" s="184" t="s">
        <v>57</v>
      </c>
      <c r="I189" s="178" t="s">
        <v>651</v>
      </c>
      <c r="J189" s="51" t="s">
        <v>58</v>
      </c>
      <c r="K189" s="52" t="s">
        <v>26</v>
      </c>
      <c r="L189" s="51"/>
      <c r="M189" s="52"/>
      <c r="N189" s="51"/>
      <c r="O189" s="52"/>
      <c r="P189" s="67"/>
    </row>
    <row r="190" spans="1:16" s="54" customFormat="1" ht="16.5">
      <c r="A190" s="45" t="s">
        <v>235</v>
      </c>
      <c r="B190" s="56" t="s">
        <v>993</v>
      </c>
      <c r="C190" s="45"/>
      <c r="D190" s="46" t="s">
        <v>569</v>
      </c>
      <c r="E190" s="47">
        <v>12</v>
      </c>
      <c r="F190" s="48"/>
      <c r="G190" s="69">
        <f t="shared" si="0"/>
        <v>0</v>
      </c>
      <c r="H190" s="184" t="s">
        <v>57</v>
      </c>
      <c r="I190" s="178" t="s">
        <v>651</v>
      </c>
      <c r="J190" s="51" t="s">
        <v>51</v>
      </c>
      <c r="K190" s="52" t="s">
        <v>26</v>
      </c>
      <c r="L190" s="51"/>
      <c r="M190" s="52" t="s">
        <v>26</v>
      </c>
      <c r="N190" s="51"/>
      <c r="O190" s="52"/>
      <c r="P190" s="67"/>
    </row>
    <row r="191" spans="1:16" s="54" customFormat="1" ht="16.5">
      <c r="A191" s="45" t="s">
        <v>235</v>
      </c>
      <c r="B191" s="56" t="s">
        <v>994</v>
      </c>
      <c r="C191" s="45" t="s">
        <v>995</v>
      </c>
      <c r="D191" s="46" t="s">
        <v>569</v>
      </c>
      <c r="E191" s="47">
        <v>9.5</v>
      </c>
      <c r="F191" s="48"/>
      <c r="G191" s="69">
        <f t="shared" si="0"/>
        <v>0</v>
      </c>
      <c r="H191" s="184" t="s">
        <v>57</v>
      </c>
      <c r="I191" s="178" t="s">
        <v>651</v>
      </c>
      <c r="J191" s="51" t="s">
        <v>51</v>
      </c>
      <c r="K191" s="52" t="s">
        <v>26</v>
      </c>
      <c r="L191" s="51"/>
      <c r="M191" s="52" t="s">
        <v>26</v>
      </c>
      <c r="N191" s="51"/>
      <c r="O191" s="52"/>
      <c r="P191" s="67"/>
    </row>
    <row r="192" spans="1:16" s="54" customFormat="1" ht="16.5">
      <c r="A192" s="45" t="s">
        <v>235</v>
      </c>
      <c r="B192" s="56" t="s">
        <v>994</v>
      </c>
      <c r="C192" s="45" t="s">
        <v>996</v>
      </c>
      <c r="D192" s="46" t="s">
        <v>569</v>
      </c>
      <c r="E192" s="47">
        <v>9.5</v>
      </c>
      <c r="F192" s="48"/>
      <c r="G192" s="69">
        <f t="shared" si="0"/>
        <v>0</v>
      </c>
      <c r="H192" s="184" t="s">
        <v>57</v>
      </c>
      <c r="I192" s="178" t="s">
        <v>651</v>
      </c>
      <c r="J192" s="51" t="s">
        <v>51</v>
      </c>
      <c r="K192" s="52" t="s">
        <v>26</v>
      </c>
      <c r="L192" s="51"/>
      <c r="M192" s="52" t="s">
        <v>26</v>
      </c>
      <c r="N192" s="51"/>
      <c r="O192" s="52"/>
      <c r="P192" s="67"/>
    </row>
    <row r="193" spans="1:16" s="54" customFormat="1" ht="16.5">
      <c r="A193" s="45" t="s">
        <v>235</v>
      </c>
      <c r="B193" s="73" t="s">
        <v>204</v>
      </c>
      <c r="C193" s="74" t="s">
        <v>997</v>
      </c>
      <c r="D193" s="72" t="s">
        <v>237</v>
      </c>
      <c r="E193" s="75">
        <v>8</v>
      </c>
      <c r="F193" s="48"/>
      <c r="G193" s="69">
        <f t="shared" si="0"/>
        <v>0</v>
      </c>
      <c r="H193" s="182" t="s">
        <v>57</v>
      </c>
      <c r="I193" s="178" t="s">
        <v>651</v>
      </c>
      <c r="J193" s="51" t="s">
        <v>238</v>
      </c>
      <c r="K193" s="77" t="s">
        <v>26</v>
      </c>
      <c r="L193" s="84" t="s">
        <v>26</v>
      </c>
      <c r="M193" s="77"/>
      <c r="N193" s="84"/>
      <c r="O193" s="77"/>
      <c r="P193" s="53"/>
    </row>
    <row r="194" spans="1:16" s="54" customFormat="1" ht="16.5">
      <c r="A194" s="45" t="s">
        <v>235</v>
      </c>
      <c r="B194" s="56" t="s">
        <v>204</v>
      </c>
      <c r="C194" s="45" t="s">
        <v>998</v>
      </c>
      <c r="D194" s="46" t="s">
        <v>999</v>
      </c>
      <c r="E194" s="153">
        <v>6</v>
      </c>
      <c r="F194" s="48"/>
      <c r="G194" s="69">
        <f t="shared" si="0"/>
        <v>0</v>
      </c>
      <c r="H194" s="182" t="s">
        <v>57</v>
      </c>
      <c r="I194" s="178" t="s">
        <v>651</v>
      </c>
      <c r="J194" s="84" t="s">
        <v>238</v>
      </c>
      <c r="K194" s="52" t="s">
        <v>26</v>
      </c>
      <c r="L194" s="51"/>
      <c r="M194" s="52"/>
      <c r="N194" s="51" t="s">
        <v>27</v>
      </c>
      <c r="O194" s="52"/>
      <c r="P194" s="53" t="s">
        <v>27</v>
      </c>
    </row>
    <row r="195" spans="1:256" s="81" customFormat="1" ht="16.5">
      <c r="A195" s="45" t="s">
        <v>235</v>
      </c>
      <c r="B195" s="56" t="s">
        <v>242</v>
      </c>
      <c r="C195" s="45" t="s">
        <v>1000</v>
      </c>
      <c r="D195" s="46" t="s">
        <v>1001</v>
      </c>
      <c r="E195" s="153">
        <v>8</v>
      </c>
      <c r="F195" s="48"/>
      <c r="G195" s="69">
        <f t="shared" si="0"/>
        <v>0</v>
      </c>
      <c r="H195" s="70" t="s">
        <v>57</v>
      </c>
      <c r="I195" s="178" t="s">
        <v>651</v>
      </c>
      <c r="J195" s="84" t="s">
        <v>58</v>
      </c>
      <c r="K195" s="52" t="s">
        <v>26</v>
      </c>
      <c r="L195" s="51"/>
      <c r="M195" s="52"/>
      <c r="N195" s="51" t="s">
        <v>27</v>
      </c>
      <c r="O195" s="52"/>
      <c r="P195" s="53"/>
      <c r="IV195" s="54"/>
    </row>
    <row r="196" spans="1:16" s="54" customFormat="1" ht="16.5">
      <c r="A196" s="45" t="s">
        <v>235</v>
      </c>
      <c r="B196" s="56" t="s">
        <v>245</v>
      </c>
      <c r="C196" s="45" t="s">
        <v>1002</v>
      </c>
      <c r="D196" s="46" t="s">
        <v>1003</v>
      </c>
      <c r="E196" s="153">
        <v>8</v>
      </c>
      <c r="F196" s="48"/>
      <c r="G196" s="69">
        <f t="shared" si="0"/>
        <v>0</v>
      </c>
      <c r="H196" s="70" t="s">
        <v>57</v>
      </c>
      <c r="I196" s="178" t="s">
        <v>651</v>
      </c>
      <c r="J196" s="84" t="s">
        <v>58</v>
      </c>
      <c r="K196" s="52" t="s">
        <v>26</v>
      </c>
      <c r="L196" s="51"/>
      <c r="M196" s="52"/>
      <c r="N196" s="51" t="s">
        <v>27</v>
      </c>
      <c r="O196" s="52"/>
      <c r="P196" s="53"/>
    </row>
    <row r="197" spans="1:16" s="54" customFormat="1" ht="16.5">
      <c r="A197" s="63" t="s">
        <v>591</v>
      </c>
      <c r="B197" s="68" t="s">
        <v>592</v>
      </c>
      <c r="C197" s="63" t="s">
        <v>593</v>
      </c>
      <c r="D197" s="46" t="s">
        <v>237</v>
      </c>
      <c r="E197" s="71">
        <v>5</v>
      </c>
      <c r="F197" s="48"/>
      <c r="G197" s="159">
        <f t="shared" si="0"/>
        <v>0</v>
      </c>
      <c r="H197" s="70" t="s">
        <v>23</v>
      </c>
      <c r="I197" s="178" t="s">
        <v>651</v>
      </c>
      <c r="J197" s="51" t="s">
        <v>238</v>
      </c>
      <c r="K197" s="60" t="s">
        <v>26</v>
      </c>
      <c r="L197" s="51" t="s">
        <v>26</v>
      </c>
      <c r="M197" s="52"/>
      <c r="N197" s="51"/>
      <c r="O197" s="52"/>
      <c r="P197" s="53" t="s">
        <v>27</v>
      </c>
    </row>
    <row r="198" spans="1:16" s="54" customFormat="1" ht="16.5">
      <c r="A198" s="63" t="s">
        <v>594</v>
      </c>
      <c r="B198" s="68" t="s">
        <v>595</v>
      </c>
      <c r="C198" s="63" t="s">
        <v>596</v>
      </c>
      <c r="D198" s="46" t="s">
        <v>237</v>
      </c>
      <c r="E198" s="47">
        <v>8</v>
      </c>
      <c r="F198" s="48"/>
      <c r="G198" s="69">
        <f t="shared" si="0"/>
        <v>0</v>
      </c>
      <c r="H198" s="185" t="s">
        <v>57</v>
      </c>
      <c r="I198" s="178" t="s">
        <v>651</v>
      </c>
      <c r="J198" s="51" t="s">
        <v>238</v>
      </c>
      <c r="K198" s="60" t="s">
        <v>26</v>
      </c>
      <c r="L198" s="61"/>
      <c r="M198" s="60"/>
      <c r="N198" s="61"/>
      <c r="O198" s="60"/>
      <c r="P198" s="53" t="s">
        <v>27</v>
      </c>
    </row>
    <row r="199" spans="1:16" s="54" customFormat="1" ht="16.5">
      <c r="A199" s="45" t="s">
        <v>1004</v>
      </c>
      <c r="B199" s="56" t="s">
        <v>1005</v>
      </c>
      <c r="C199" s="45" t="s">
        <v>1006</v>
      </c>
      <c r="D199" s="46" t="s">
        <v>1007</v>
      </c>
      <c r="E199" s="83">
        <v>9</v>
      </c>
      <c r="F199" s="48"/>
      <c r="G199" s="69">
        <f t="shared" si="0"/>
        <v>0</v>
      </c>
      <c r="H199" s="70" t="s">
        <v>530</v>
      </c>
      <c r="I199" s="50" t="s">
        <v>487</v>
      </c>
      <c r="J199" s="51" t="s">
        <v>51</v>
      </c>
      <c r="K199" s="52" t="s">
        <v>26</v>
      </c>
      <c r="L199" s="51"/>
      <c r="M199" s="52" t="s">
        <v>26</v>
      </c>
      <c r="N199" s="51" t="s">
        <v>27</v>
      </c>
      <c r="O199" s="52"/>
      <c r="P199" s="53"/>
    </row>
    <row r="200" spans="1:16" s="54" customFormat="1" ht="16.5">
      <c r="A200" s="45" t="s">
        <v>1004</v>
      </c>
      <c r="B200" s="56" t="s">
        <v>1008</v>
      </c>
      <c r="C200" s="45" t="s">
        <v>1009</v>
      </c>
      <c r="D200" s="46" t="s">
        <v>1010</v>
      </c>
      <c r="E200" s="83">
        <v>7</v>
      </c>
      <c r="F200" s="48"/>
      <c r="G200" s="69">
        <f t="shared" si="0"/>
        <v>0</v>
      </c>
      <c r="H200" s="70" t="s">
        <v>530</v>
      </c>
      <c r="I200" s="178" t="s">
        <v>651</v>
      </c>
      <c r="J200" s="51" t="s">
        <v>51</v>
      </c>
      <c r="K200" s="52" t="s">
        <v>26</v>
      </c>
      <c r="L200" s="51"/>
      <c r="M200" s="52" t="s">
        <v>26</v>
      </c>
      <c r="N200" s="51" t="s">
        <v>27</v>
      </c>
      <c r="O200" s="52"/>
      <c r="P200" s="53"/>
    </row>
    <row r="201" spans="1:16" s="54" customFormat="1" ht="16.5">
      <c r="A201" s="45" t="s">
        <v>597</v>
      </c>
      <c r="B201" s="56" t="s">
        <v>598</v>
      </c>
      <c r="C201" s="45" t="s">
        <v>599</v>
      </c>
      <c r="D201" s="46" t="s">
        <v>597</v>
      </c>
      <c r="E201" s="71">
        <v>9</v>
      </c>
      <c r="F201" s="48"/>
      <c r="G201" s="69">
        <f t="shared" si="0"/>
        <v>0</v>
      </c>
      <c r="H201" s="185" t="s">
        <v>57</v>
      </c>
      <c r="I201" s="178" t="s">
        <v>651</v>
      </c>
      <c r="J201" s="51" t="s">
        <v>58</v>
      </c>
      <c r="K201" s="60" t="s">
        <v>26</v>
      </c>
      <c r="L201" s="51" t="s">
        <v>26</v>
      </c>
      <c r="M201" s="52"/>
      <c r="N201" s="51"/>
      <c r="O201" s="52"/>
      <c r="P201" s="67"/>
    </row>
    <row r="202" spans="1:18" s="54" customFormat="1" ht="18.75" customHeight="1">
      <c r="A202" s="45" t="s">
        <v>597</v>
      </c>
      <c r="B202" s="56" t="s">
        <v>602</v>
      </c>
      <c r="C202" s="45" t="s">
        <v>258</v>
      </c>
      <c r="D202" s="46" t="s">
        <v>597</v>
      </c>
      <c r="E202" s="71">
        <v>9</v>
      </c>
      <c r="F202" s="48"/>
      <c r="G202" s="69">
        <f t="shared" si="0"/>
        <v>0</v>
      </c>
      <c r="H202" s="185" t="s">
        <v>57</v>
      </c>
      <c r="I202" s="178" t="s">
        <v>651</v>
      </c>
      <c r="J202" s="51" t="s">
        <v>58</v>
      </c>
      <c r="K202" s="60" t="s">
        <v>26</v>
      </c>
      <c r="L202" s="51" t="s">
        <v>26</v>
      </c>
      <c r="M202" s="52"/>
      <c r="N202" s="51"/>
      <c r="O202" s="52"/>
      <c r="P202" s="67"/>
      <c r="R202" s="160"/>
    </row>
    <row r="203" spans="1:16" s="54" customFormat="1" ht="16.5">
      <c r="A203" s="45" t="s">
        <v>597</v>
      </c>
      <c r="B203" s="56" t="s">
        <v>604</v>
      </c>
      <c r="C203" s="45" t="s">
        <v>605</v>
      </c>
      <c r="D203" s="46" t="s">
        <v>597</v>
      </c>
      <c r="E203" s="71">
        <v>9</v>
      </c>
      <c r="F203" s="48"/>
      <c r="G203" s="69">
        <f t="shared" si="0"/>
        <v>0</v>
      </c>
      <c r="H203" s="185" t="s">
        <v>57</v>
      </c>
      <c r="I203" s="178" t="s">
        <v>651</v>
      </c>
      <c r="J203" s="51" t="s">
        <v>58</v>
      </c>
      <c r="K203" s="60"/>
      <c r="L203" s="51" t="s">
        <v>26</v>
      </c>
      <c r="M203" s="52"/>
      <c r="N203" s="51"/>
      <c r="O203" s="52"/>
      <c r="P203" s="67"/>
    </row>
    <row r="204" spans="1:16" s="54" customFormat="1" ht="18.75" customHeight="1">
      <c r="A204" s="45" t="s">
        <v>1011</v>
      </c>
      <c r="B204" s="56" t="s">
        <v>1012</v>
      </c>
      <c r="C204" s="45" t="s">
        <v>1013</v>
      </c>
      <c r="D204" s="46" t="s">
        <v>597</v>
      </c>
      <c r="E204" s="71">
        <v>9</v>
      </c>
      <c r="F204" s="48"/>
      <c r="G204" s="69">
        <f t="shared" si="0"/>
        <v>0</v>
      </c>
      <c r="H204" s="185" t="s">
        <v>57</v>
      </c>
      <c r="I204" s="178" t="s">
        <v>651</v>
      </c>
      <c r="J204" s="51" t="s">
        <v>58</v>
      </c>
      <c r="K204" s="60"/>
      <c r="L204" s="51" t="s">
        <v>26</v>
      </c>
      <c r="M204" s="52"/>
      <c r="N204" s="51"/>
      <c r="O204" s="52"/>
      <c r="P204" s="67"/>
    </row>
    <row r="205" spans="1:16" s="54" customFormat="1" ht="16.5">
      <c r="A205" s="45" t="s">
        <v>1011</v>
      </c>
      <c r="B205" s="56" t="s">
        <v>1014</v>
      </c>
      <c r="C205" s="45" t="s">
        <v>1015</v>
      </c>
      <c r="D205" s="46" t="s">
        <v>597</v>
      </c>
      <c r="E205" s="71">
        <v>9</v>
      </c>
      <c r="F205" s="48"/>
      <c r="G205" s="69">
        <f t="shared" si="0"/>
        <v>0</v>
      </c>
      <c r="H205" s="185" t="s">
        <v>57</v>
      </c>
      <c r="I205" s="178" t="s">
        <v>651</v>
      </c>
      <c r="J205" s="51" t="s">
        <v>58</v>
      </c>
      <c r="K205" s="60" t="s">
        <v>26</v>
      </c>
      <c r="L205" s="51" t="s">
        <v>26</v>
      </c>
      <c r="M205" s="52"/>
      <c r="N205" s="51"/>
      <c r="O205" s="52"/>
      <c r="P205" s="67"/>
    </row>
    <row r="206" spans="1:16" s="54" customFormat="1" ht="16.5">
      <c r="A206" s="45" t="s">
        <v>246</v>
      </c>
      <c r="B206" s="56" t="s">
        <v>1016</v>
      </c>
      <c r="C206" s="45" t="s">
        <v>1017</v>
      </c>
      <c r="D206" s="46" t="s">
        <v>246</v>
      </c>
      <c r="E206" s="153">
        <v>12</v>
      </c>
      <c r="F206" s="48"/>
      <c r="G206" s="69">
        <f t="shared" si="0"/>
        <v>0</v>
      </c>
      <c r="H206" s="70" t="s">
        <v>57</v>
      </c>
      <c r="I206" s="178" t="s">
        <v>651</v>
      </c>
      <c r="J206" s="84" t="s">
        <v>58</v>
      </c>
      <c r="K206" s="52" t="s">
        <v>26</v>
      </c>
      <c r="L206" s="51"/>
      <c r="M206" s="52"/>
      <c r="N206" s="51" t="s">
        <v>76</v>
      </c>
      <c r="O206" s="52"/>
      <c r="P206" s="53"/>
    </row>
    <row r="207" spans="1:256" s="62" customFormat="1" ht="16.5">
      <c r="A207" s="163" t="s">
        <v>249</v>
      </c>
      <c r="B207" s="162" t="s">
        <v>1018</v>
      </c>
      <c r="C207" s="163"/>
      <c r="D207" s="46" t="s">
        <v>1019</v>
      </c>
      <c r="E207" s="47">
        <v>9</v>
      </c>
      <c r="F207" s="48"/>
      <c r="G207" s="159">
        <f t="shared" si="0"/>
        <v>0</v>
      </c>
      <c r="H207" s="70" t="s">
        <v>23</v>
      </c>
      <c r="I207" s="178" t="s">
        <v>651</v>
      </c>
      <c r="J207" s="51" t="s">
        <v>58</v>
      </c>
      <c r="K207" s="52" t="s">
        <v>26</v>
      </c>
      <c r="L207" s="51" t="s">
        <v>26</v>
      </c>
      <c r="M207" s="52"/>
      <c r="N207" s="51"/>
      <c r="O207" s="52"/>
      <c r="P207" s="53" t="s">
        <v>27</v>
      </c>
      <c r="IV207" s="54"/>
    </row>
    <row r="208" spans="1:16" s="54" customFormat="1" ht="16.5">
      <c r="A208" s="45" t="s">
        <v>249</v>
      </c>
      <c r="B208" s="56"/>
      <c r="C208" s="45" t="s">
        <v>1020</v>
      </c>
      <c r="D208" s="46" t="s">
        <v>1019</v>
      </c>
      <c r="E208" s="47">
        <v>9</v>
      </c>
      <c r="F208" s="48"/>
      <c r="G208" s="159">
        <f t="shared" si="0"/>
        <v>0</v>
      </c>
      <c r="H208" s="70" t="s">
        <v>23</v>
      </c>
      <c r="I208" s="178" t="s">
        <v>651</v>
      </c>
      <c r="J208" s="51" t="s">
        <v>135</v>
      </c>
      <c r="K208" s="52" t="s">
        <v>26</v>
      </c>
      <c r="L208" s="51"/>
      <c r="M208" s="52"/>
      <c r="N208" s="51"/>
      <c r="O208" s="52"/>
      <c r="P208" s="53" t="s">
        <v>27</v>
      </c>
    </row>
    <row r="209" spans="1:16" s="54" customFormat="1" ht="16.5">
      <c r="A209" s="45" t="s">
        <v>1021</v>
      </c>
      <c r="B209" s="56"/>
      <c r="C209" s="45" t="s">
        <v>1022</v>
      </c>
      <c r="D209" s="46" t="s">
        <v>1023</v>
      </c>
      <c r="E209" s="47">
        <v>12</v>
      </c>
      <c r="F209" s="48"/>
      <c r="G209" s="159">
        <f t="shared" si="0"/>
        <v>0</v>
      </c>
      <c r="H209" s="70" t="s">
        <v>30</v>
      </c>
      <c r="I209" s="178" t="s">
        <v>651</v>
      </c>
      <c r="J209" s="51" t="s">
        <v>58</v>
      </c>
      <c r="K209" s="52" t="s">
        <v>26</v>
      </c>
      <c r="L209" s="51" t="s">
        <v>26</v>
      </c>
      <c r="M209" s="52"/>
      <c r="N209" s="51"/>
      <c r="O209" s="52"/>
      <c r="P209" s="53" t="s">
        <v>27</v>
      </c>
    </row>
    <row r="210" spans="1:256" s="54" customFormat="1" ht="16.5">
      <c r="A210" s="45" t="s">
        <v>1024</v>
      </c>
      <c r="B210" s="73" t="s">
        <v>1025</v>
      </c>
      <c r="C210" s="74"/>
      <c r="D210" s="72" t="s">
        <v>1026</v>
      </c>
      <c r="E210" s="75">
        <v>9</v>
      </c>
      <c r="F210" s="48"/>
      <c r="G210" s="69">
        <f t="shared" si="0"/>
        <v>0</v>
      </c>
      <c r="H210" s="70" t="s">
        <v>57</v>
      </c>
      <c r="I210" s="178" t="s">
        <v>651</v>
      </c>
      <c r="J210" s="84" t="s">
        <v>25</v>
      </c>
      <c r="K210" s="77" t="s">
        <v>26</v>
      </c>
      <c r="L210" s="84"/>
      <c r="M210" s="77"/>
      <c r="N210" s="84"/>
      <c r="O210" s="77"/>
      <c r="P210" s="53"/>
      <c r="IV210" s="62"/>
    </row>
    <row r="211" spans="1:16" s="54" customFormat="1" ht="18.75" customHeight="1">
      <c r="A211" s="45" t="s">
        <v>1027</v>
      </c>
      <c r="B211" s="56" t="s">
        <v>1028</v>
      </c>
      <c r="C211" s="45" t="s">
        <v>1029</v>
      </c>
      <c r="D211" s="46" t="s">
        <v>1030</v>
      </c>
      <c r="E211" s="71">
        <v>9</v>
      </c>
      <c r="F211" s="48"/>
      <c r="G211" s="69">
        <f t="shared" si="0"/>
        <v>0</v>
      </c>
      <c r="H211" s="185" t="s">
        <v>57</v>
      </c>
      <c r="I211" s="178" t="s">
        <v>651</v>
      </c>
      <c r="J211" s="51" t="s">
        <v>58</v>
      </c>
      <c r="K211" s="60"/>
      <c r="L211" s="51"/>
      <c r="M211" s="52"/>
      <c r="N211" s="51"/>
      <c r="O211" s="52"/>
      <c r="P211" s="67"/>
    </row>
    <row r="212" spans="1:16" s="54" customFormat="1" ht="16.5">
      <c r="A212" s="45" t="s">
        <v>1031</v>
      </c>
      <c r="B212" s="56" t="s">
        <v>162</v>
      </c>
      <c r="C212" s="45"/>
      <c r="D212" s="46" t="s">
        <v>1032</v>
      </c>
      <c r="E212" s="47">
        <v>18</v>
      </c>
      <c r="F212" s="48"/>
      <c r="G212" s="69">
        <f t="shared" si="0"/>
        <v>0</v>
      </c>
      <c r="H212" s="185" t="s">
        <v>57</v>
      </c>
      <c r="I212" s="178" t="s">
        <v>651</v>
      </c>
      <c r="J212" s="51" t="s">
        <v>25</v>
      </c>
      <c r="K212" s="52"/>
      <c r="L212" s="51"/>
      <c r="M212" s="52"/>
      <c r="N212" s="51"/>
      <c r="O212" s="52"/>
      <c r="P212" s="67"/>
    </row>
    <row r="213" spans="1:16" s="54" customFormat="1" ht="16.5">
      <c r="A213" s="63" t="s">
        <v>1033</v>
      </c>
      <c r="B213" s="68" t="s">
        <v>1034</v>
      </c>
      <c r="C213" s="63"/>
      <c r="D213" s="59" t="s">
        <v>1035</v>
      </c>
      <c r="E213" s="82">
        <v>9</v>
      </c>
      <c r="F213" s="48"/>
      <c r="G213" s="159">
        <f t="shared" si="0"/>
        <v>0</v>
      </c>
      <c r="H213" s="70" t="s">
        <v>60</v>
      </c>
      <c r="I213" s="178" t="s">
        <v>651</v>
      </c>
      <c r="J213" s="51" t="s">
        <v>51</v>
      </c>
      <c r="K213" s="52" t="s">
        <v>26</v>
      </c>
      <c r="L213" s="51"/>
      <c r="M213" s="52" t="s">
        <v>26</v>
      </c>
      <c r="N213" s="51" t="s">
        <v>26</v>
      </c>
      <c r="O213" s="52"/>
      <c r="P213" s="67" t="s">
        <v>76</v>
      </c>
    </row>
    <row r="214" spans="1:16" s="54" customFormat="1" ht="16.5">
      <c r="A214" s="45" t="s">
        <v>260</v>
      </c>
      <c r="B214" s="73" t="s">
        <v>1036</v>
      </c>
      <c r="C214" s="74"/>
      <c r="D214" s="72" t="s">
        <v>1037</v>
      </c>
      <c r="E214" s="153">
        <v>11</v>
      </c>
      <c r="F214" s="48"/>
      <c r="G214" s="69">
        <f t="shared" si="0"/>
        <v>0</v>
      </c>
      <c r="H214" s="70" t="s">
        <v>57</v>
      </c>
      <c r="I214" s="178" t="s">
        <v>651</v>
      </c>
      <c r="J214" s="84" t="s">
        <v>58</v>
      </c>
      <c r="K214" s="52" t="s">
        <v>26</v>
      </c>
      <c r="L214" s="51"/>
      <c r="M214" s="52"/>
      <c r="N214" s="51" t="s">
        <v>27</v>
      </c>
      <c r="O214" s="52"/>
      <c r="P214" s="53" t="s">
        <v>26</v>
      </c>
    </row>
    <row r="215" spans="1:16" s="54" customFormat="1" ht="16.5">
      <c r="A215" s="45" t="s">
        <v>260</v>
      </c>
      <c r="B215" s="56" t="s">
        <v>1038</v>
      </c>
      <c r="C215" s="45" t="s">
        <v>1039</v>
      </c>
      <c r="D215" s="46" t="s">
        <v>262</v>
      </c>
      <c r="E215" s="47">
        <v>9</v>
      </c>
      <c r="F215" s="48"/>
      <c r="G215" s="158">
        <f t="shared" si="0"/>
        <v>0</v>
      </c>
      <c r="H215" s="70" t="s">
        <v>23</v>
      </c>
      <c r="I215" s="57" t="s">
        <v>487</v>
      </c>
      <c r="J215" s="51" t="s">
        <v>58</v>
      </c>
      <c r="K215" s="52" t="s">
        <v>26</v>
      </c>
      <c r="L215" s="51" t="s">
        <v>26</v>
      </c>
      <c r="M215" s="52"/>
      <c r="N215" s="51" t="s">
        <v>26</v>
      </c>
      <c r="O215" s="52"/>
      <c r="P215" s="53" t="s">
        <v>27</v>
      </c>
    </row>
    <row r="216" spans="1:16" s="54" customFormat="1" ht="16.5">
      <c r="A216" s="45" t="s">
        <v>260</v>
      </c>
      <c r="B216" s="56" t="s">
        <v>1040</v>
      </c>
      <c r="C216" s="45" t="s">
        <v>1041</v>
      </c>
      <c r="D216" s="46" t="s">
        <v>262</v>
      </c>
      <c r="E216" s="47">
        <v>8</v>
      </c>
      <c r="F216" s="48"/>
      <c r="G216" s="159">
        <f t="shared" si="0"/>
        <v>0</v>
      </c>
      <c r="H216" s="70" t="s">
        <v>23</v>
      </c>
      <c r="I216" s="178" t="s">
        <v>651</v>
      </c>
      <c r="J216" s="51" t="s">
        <v>58</v>
      </c>
      <c r="K216" s="52" t="s">
        <v>26</v>
      </c>
      <c r="L216" s="51" t="s">
        <v>26</v>
      </c>
      <c r="M216" s="52"/>
      <c r="N216" s="51" t="s">
        <v>26</v>
      </c>
      <c r="O216" s="52"/>
      <c r="P216" s="53" t="s">
        <v>27</v>
      </c>
    </row>
    <row r="217" spans="1:16" s="54" customFormat="1" ht="16.5">
      <c r="A217" s="45" t="s">
        <v>260</v>
      </c>
      <c r="B217" s="73" t="s">
        <v>1042</v>
      </c>
      <c r="C217" s="74"/>
      <c r="D217" s="72" t="s">
        <v>1043</v>
      </c>
      <c r="E217" s="153">
        <v>8</v>
      </c>
      <c r="F217" s="48"/>
      <c r="G217" s="69">
        <f t="shared" si="0"/>
        <v>0</v>
      </c>
      <c r="H217" s="70" t="s">
        <v>57</v>
      </c>
      <c r="I217" s="178" t="s">
        <v>651</v>
      </c>
      <c r="J217" s="84" t="s">
        <v>58</v>
      </c>
      <c r="K217" s="52" t="s">
        <v>26</v>
      </c>
      <c r="L217" s="51"/>
      <c r="M217" s="52"/>
      <c r="N217" s="51" t="s">
        <v>27</v>
      </c>
      <c r="O217" s="52"/>
      <c r="P217" s="53" t="s">
        <v>26</v>
      </c>
    </row>
    <row r="218" spans="1:16" s="54" customFormat="1" ht="16.5">
      <c r="A218" s="45" t="s">
        <v>1044</v>
      </c>
      <c r="B218" s="56"/>
      <c r="C218" s="45" t="s">
        <v>1045</v>
      </c>
      <c r="D218" s="46" t="s">
        <v>262</v>
      </c>
      <c r="E218" s="47">
        <v>8</v>
      </c>
      <c r="F218" s="48"/>
      <c r="G218" s="69">
        <f t="shared" si="0"/>
        <v>0</v>
      </c>
      <c r="H218" s="185" t="s">
        <v>57</v>
      </c>
      <c r="I218" s="178" t="s">
        <v>651</v>
      </c>
      <c r="J218" s="51" t="s">
        <v>58</v>
      </c>
      <c r="K218" s="52" t="s">
        <v>26</v>
      </c>
      <c r="L218" s="51" t="s">
        <v>26</v>
      </c>
      <c r="M218" s="52"/>
      <c r="N218" s="51"/>
      <c r="O218" s="52"/>
      <c r="P218" s="67" t="s">
        <v>26</v>
      </c>
    </row>
    <row r="219" spans="1:16" s="54" customFormat="1" ht="16.5">
      <c r="A219" s="45" t="s">
        <v>1046</v>
      </c>
      <c r="B219" s="56" t="s">
        <v>1047</v>
      </c>
      <c r="C219" s="45"/>
      <c r="D219" s="46" t="s">
        <v>1048</v>
      </c>
      <c r="E219" s="47">
        <v>7</v>
      </c>
      <c r="F219" s="48"/>
      <c r="G219" s="159">
        <f t="shared" si="0"/>
        <v>0</v>
      </c>
      <c r="H219" s="70" t="s">
        <v>23</v>
      </c>
      <c r="I219" s="178" t="s">
        <v>651</v>
      </c>
      <c r="J219" s="51" t="s">
        <v>25</v>
      </c>
      <c r="K219" s="52"/>
      <c r="L219" s="51"/>
      <c r="M219" s="52"/>
      <c r="N219" s="51"/>
      <c r="O219" s="52"/>
      <c r="P219" s="67" t="s">
        <v>27</v>
      </c>
    </row>
    <row r="220" spans="1:16" s="54" customFormat="1" ht="18.75" customHeight="1">
      <c r="A220" s="63" t="s">
        <v>1049</v>
      </c>
      <c r="B220" s="68" t="s">
        <v>993</v>
      </c>
      <c r="C220" s="63"/>
      <c r="D220" s="59" t="s">
        <v>1050</v>
      </c>
      <c r="E220" s="47">
        <v>12</v>
      </c>
      <c r="F220" s="48"/>
      <c r="G220" s="69">
        <f t="shared" si="0"/>
        <v>0</v>
      </c>
      <c r="H220" s="185" t="s">
        <v>57</v>
      </c>
      <c r="I220" s="178" t="s">
        <v>651</v>
      </c>
      <c r="J220" s="51" t="s">
        <v>238</v>
      </c>
      <c r="K220" s="60" t="s">
        <v>26</v>
      </c>
      <c r="L220" s="61" t="s">
        <v>26</v>
      </c>
      <c r="M220" s="60" t="s">
        <v>26</v>
      </c>
      <c r="N220" s="61"/>
      <c r="O220" s="60"/>
      <c r="P220" s="155" t="s">
        <v>26</v>
      </c>
    </row>
    <row r="221" spans="1:16" s="54" customFormat="1" ht="16.5">
      <c r="A221" s="45" t="s">
        <v>1051</v>
      </c>
      <c r="B221" s="73" t="s">
        <v>1052</v>
      </c>
      <c r="C221" s="74" t="s">
        <v>1053</v>
      </c>
      <c r="D221" s="72" t="s">
        <v>1054</v>
      </c>
      <c r="E221" s="75">
        <v>8</v>
      </c>
      <c r="F221" s="48"/>
      <c r="G221" s="69">
        <f t="shared" si="0"/>
        <v>0</v>
      </c>
      <c r="H221" s="70" t="s">
        <v>57</v>
      </c>
      <c r="I221" s="178" t="s">
        <v>651</v>
      </c>
      <c r="J221" s="51" t="s">
        <v>58</v>
      </c>
      <c r="K221" s="77" t="s">
        <v>26</v>
      </c>
      <c r="L221" s="84"/>
      <c r="M221" s="77"/>
      <c r="N221" s="84"/>
      <c r="O221" s="77"/>
      <c r="P221" s="53"/>
    </row>
    <row r="222" spans="1:16" s="54" customFormat="1" ht="16.5">
      <c r="A222" s="45" t="s">
        <v>1051</v>
      </c>
      <c r="B222" s="73" t="s">
        <v>1052</v>
      </c>
      <c r="C222" s="74" t="s">
        <v>1055</v>
      </c>
      <c r="D222" s="72" t="s">
        <v>1056</v>
      </c>
      <c r="E222" s="153">
        <v>6</v>
      </c>
      <c r="F222" s="48"/>
      <c r="G222" s="69">
        <f t="shared" si="0"/>
        <v>0</v>
      </c>
      <c r="H222" s="70" t="s">
        <v>57</v>
      </c>
      <c r="I222" s="178" t="s">
        <v>651</v>
      </c>
      <c r="J222" s="84" t="s">
        <v>58</v>
      </c>
      <c r="K222" s="52" t="s">
        <v>26</v>
      </c>
      <c r="L222" s="51"/>
      <c r="M222" s="52"/>
      <c r="N222" s="51" t="s">
        <v>27</v>
      </c>
      <c r="O222" s="52"/>
      <c r="P222" s="53"/>
    </row>
    <row r="223" spans="1:16" s="54" customFormat="1" ht="16.5">
      <c r="A223" s="45" t="s">
        <v>265</v>
      </c>
      <c r="B223" s="56"/>
      <c r="C223" s="45" t="s">
        <v>1057</v>
      </c>
      <c r="D223" s="46" t="s">
        <v>267</v>
      </c>
      <c r="E223" s="47">
        <v>12</v>
      </c>
      <c r="F223" s="48"/>
      <c r="G223" s="69">
        <f t="shared" si="0"/>
        <v>0</v>
      </c>
      <c r="H223" s="70" t="s">
        <v>23</v>
      </c>
      <c r="I223" s="178" t="s">
        <v>651</v>
      </c>
      <c r="J223" s="51" t="s">
        <v>58</v>
      </c>
      <c r="K223" s="52" t="s">
        <v>26</v>
      </c>
      <c r="L223" s="51" t="s">
        <v>26</v>
      </c>
      <c r="M223" s="52" t="s">
        <v>26</v>
      </c>
      <c r="N223" s="51"/>
      <c r="O223" s="52"/>
      <c r="P223" s="67"/>
    </row>
    <row r="224" spans="1:16" s="54" customFormat="1" ht="16.5">
      <c r="A224" s="45" t="s">
        <v>265</v>
      </c>
      <c r="B224" s="56"/>
      <c r="C224" s="45" t="s">
        <v>1058</v>
      </c>
      <c r="D224" s="46" t="s">
        <v>267</v>
      </c>
      <c r="E224" s="47">
        <v>6</v>
      </c>
      <c r="F224" s="48"/>
      <c r="G224" s="69">
        <f t="shared" si="0"/>
        <v>0</v>
      </c>
      <c r="H224" s="70" t="s">
        <v>60</v>
      </c>
      <c r="I224" s="178" t="s">
        <v>651</v>
      </c>
      <c r="J224" s="51" t="s">
        <v>58</v>
      </c>
      <c r="K224" s="52" t="s">
        <v>26</v>
      </c>
      <c r="L224" s="51" t="s">
        <v>26</v>
      </c>
      <c r="M224" s="52" t="s">
        <v>26</v>
      </c>
      <c r="N224" s="51"/>
      <c r="O224" s="52"/>
      <c r="P224" s="67"/>
    </row>
    <row r="225" spans="1:16" s="54" customFormat="1" ht="16.5">
      <c r="A225" s="45" t="s">
        <v>265</v>
      </c>
      <c r="B225" s="56"/>
      <c r="C225" s="45" t="s">
        <v>1059</v>
      </c>
      <c r="D225" s="46" t="s">
        <v>267</v>
      </c>
      <c r="E225" s="82">
        <v>6</v>
      </c>
      <c r="F225" s="48"/>
      <c r="G225" s="159">
        <f t="shared" si="0"/>
        <v>0</v>
      </c>
      <c r="H225" s="70" t="s">
        <v>60</v>
      </c>
      <c r="I225" s="178" t="s">
        <v>651</v>
      </c>
      <c r="J225" s="51" t="s">
        <v>58</v>
      </c>
      <c r="K225" s="60" t="s">
        <v>26</v>
      </c>
      <c r="L225" s="51" t="s">
        <v>26</v>
      </c>
      <c r="M225" s="52" t="s">
        <v>26</v>
      </c>
      <c r="N225" s="51"/>
      <c r="O225" s="52"/>
      <c r="P225" s="67" t="s">
        <v>27</v>
      </c>
    </row>
    <row r="226" spans="1:16" s="54" customFormat="1" ht="16.5">
      <c r="A226" s="45" t="s">
        <v>1060</v>
      </c>
      <c r="B226" s="56" t="s">
        <v>1061</v>
      </c>
      <c r="C226" s="45"/>
      <c r="D226" s="46" t="s">
        <v>1062</v>
      </c>
      <c r="E226" s="47">
        <v>6</v>
      </c>
      <c r="F226" s="48"/>
      <c r="G226" s="69">
        <f t="shared" si="0"/>
        <v>0</v>
      </c>
      <c r="H226" s="185" t="s">
        <v>57</v>
      </c>
      <c r="I226" s="178" t="s">
        <v>651</v>
      </c>
      <c r="J226" s="51" t="s">
        <v>58</v>
      </c>
      <c r="K226" s="52" t="s">
        <v>26</v>
      </c>
      <c r="L226" s="51" t="s">
        <v>26</v>
      </c>
      <c r="M226" s="52"/>
      <c r="N226" s="51"/>
      <c r="O226" s="52"/>
      <c r="P226" s="67"/>
    </row>
    <row r="227" spans="1:16" s="54" customFormat="1" ht="18.75" customHeight="1">
      <c r="A227" s="45" t="s">
        <v>1063</v>
      </c>
      <c r="B227" s="56" t="s">
        <v>1064</v>
      </c>
      <c r="C227" s="45" t="s">
        <v>1065</v>
      </c>
      <c r="D227" s="46" t="s">
        <v>1063</v>
      </c>
      <c r="E227" s="47">
        <v>8</v>
      </c>
      <c r="F227" s="48"/>
      <c r="G227" s="69">
        <f t="shared" si="0"/>
        <v>0</v>
      </c>
      <c r="H227" s="70" t="s">
        <v>88</v>
      </c>
      <c r="I227" s="178" t="s">
        <v>651</v>
      </c>
      <c r="J227" s="51" t="s">
        <v>58</v>
      </c>
      <c r="K227" s="52"/>
      <c r="L227" s="51"/>
      <c r="M227" s="52"/>
      <c r="N227" s="51"/>
      <c r="O227" s="52"/>
      <c r="P227" s="67" t="s">
        <v>26</v>
      </c>
    </row>
    <row r="228" spans="1:256" s="54" customFormat="1" ht="16.5">
      <c r="A228" s="45" t="s">
        <v>1063</v>
      </c>
      <c r="B228" s="73" t="s">
        <v>1066</v>
      </c>
      <c r="C228" s="74" t="s">
        <v>1067</v>
      </c>
      <c r="D228" s="72" t="s">
        <v>1068</v>
      </c>
      <c r="E228" s="153">
        <v>7</v>
      </c>
      <c r="F228" s="48"/>
      <c r="G228" s="69">
        <f t="shared" si="0"/>
        <v>0</v>
      </c>
      <c r="H228" s="70" t="s">
        <v>57</v>
      </c>
      <c r="I228" s="178" t="s">
        <v>651</v>
      </c>
      <c r="J228" s="84" t="s">
        <v>58</v>
      </c>
      <c r="K228" s="52" t="s">
        <v>26</v>
      </c>
      <c r="L228" s="51"/>
      <c r="M228" s="52"/>
      <c r="N228" s="51" t="s">
        <v>27</v>
      </c>
      <c r="O228" s="52"/>
      <c r="P228" s="53" t="s">
        <v>26</v>
      </c>
      <c r="IV228" s="81"/>
    </row>
    <row r="229" spans="1:16" s="54" customFormat="1" ht="16.5">
      <c r="A229" s="45" t="s">
        <v>610</v>
      </c>
      <c r="B229" s="73" t="s">
        <v>611</v>
      </c>
      <c r="C229" s="74" t="s">
        <v>612</v>
      </c>
      <c r="D229" s="72" t="s">
        <v>1069</v>
      </c>
      <c r="E229" s="153">
        <v>7</v>
      </c>
      <c r="F229" s="48"/>
      <c r="G229" s="69">
        <f t="shared" si="0"/>
        <v>0</v>
      </c>
      <c r="H229" s="70" t="s">
        <v>57</v>
      </c>
      <c r="I229" s="178" t="s">
        <v>651</v>
      </c>
      <c r="J229" s="84" t="s">
        <v>58</v>
      </c>
      <c r="K229" s="52" t="s">
        <v>26</v>
      </c>
      <c r="L229" s="51"/>
      <c r="M229" s="52"/>
      <c r="N229" s="51" t="s">
        <v>27</v>
      </c>
      <c r="O229" s="52"/>
      <c r="P229" s="53"/>
    </row>
    <row r="230" spans="1:16" s="54" customFormat="1" ht="16.5">
      <c r="A230" s="45" t="s">
        <v>610</v>
      </c>
      <c r="B230" s="73" t="s">
        <v>611</v>
      </c>
      <c r="C230" s="74" t="s">
        <v>1070</v>
      </c>
      <c r="D230" s="72" t="s">
        <v>1069</v>
      </c>
      <c r="E230" s="153">
        <v>7</v>
      </c>
      <c r="F230" s="48"/>
      <c r="G230" s="69">
        <f t="shared" si="0"/>
        <v>0</v>
      </c>
      <c r="H230" s="70" t="s">
        <v>57</v>
      </c>
      <c r="I230" s="178" t="s">
        <v>651</v>
      </c>
      <c r="J230" s="84" t="s">
        <v>58</v>
      </c>
      <c r="K230" s="52" t="s">
        <v>26</v>
      </c>
      <c r="L230" s="51"/>
      <c r="M230" s="52"/>
      <c r="N230" s="51" t="s">
        <v>27</v>
      </c>
      <c r="O230" s="52"/>
      <c r="P230" s="53"/>
    </row>
    <row r="231" spans="1:256" s="54" customFormat="1" ht="16.5">
      <c r="A231" s="45" t="s">
        <v>1071</v>
      </c>
      <c r="B231" s="56" t="s">
        <v>1072</v>
      </c>
      <c r="C231" s="186"/>
      <c r="D231" s="187" t="s">
        <v>1073</v>
      </c>
      <c r="E231" s="188">
        <v>8</v>
      </c>
      <c r="F231" s="48"/>
      <c r="G231" s="189">
        <f t="shared" si="0"/>
        <v>0</v>
      </c>
      <c r="H231" s="190" t="s">
        <v>57</v>
      </c>
      <c r="I231" s="178" t="s">
        <v>651</v>
      </c>
      <c r="J231" s="51" t="s">
        <v>51</v>
      </c>
      <c r="K231" s="52" t="s">
        <v>26</v>
      </c>
      <c r="L231" s="51"/>
      <c r="M231" s="52" t="s">
        <v>26</v>
      </c>
      <c r="N231" s="51"/>
      <c r="O231" s="52"/>
      <c r="P231" s="67" t="s">
        <v>76</v>
      </c>
      <c r="IV231" s="81"/>
    </row>
    <row r="232" spans="1:16" s="54" customFormat="1" ht="16.5">
      <c r="A232" s="45" t="s">
        <v>1074</v>
      </c>
      <c r="B232" s="56" t="s">
        <v>1075</v>
      </c>
      <c r="C232" s="45"/>
      <c r="D232" s="46" t="s">
        <v>1076</v>
      </c>
      <c r="E232" s="47">
        <v>6</v>
      </c>
      <c r="F232" s="48"/>
      <c r="G232" s="69">
        <f t="shared" si="0"/>
        <v>0</v>
      </c>
      <c r="H232" s="70" t="s">
        <v>30</v>
      </c>
      <c r="I232" s="178" t="s">
        <v>651</v>
      </c>
      <c r="J232" s="51" t="s">
        <v>25</v>
      </c>
      <c r="K232" s="52"/>
      <c r="L232" s="51"/>
      <c r="M232" s="52"/>
      <c r="N232" s="51"/>
      <c r="O232" s="52"/>
      <c r="P232" s="67"/>
    </row>
    <row r="233" spans="1:16" s="54" customFormat="1" ht="16.5">
      <c r="A233" s="63" t="s">
        <v>1077</v>
      </c>
      <c r="B233" s="68" t="s">
        <v>1078</v>
      </c>
      <c r="C233" s="63"/>
      <c r="D233" s="59" t="s">
        <v>1079</v>
      </c>
      <c r="E233" s="71">
        <v>8</v>
      </c>
      <c r="F233" s="48"/>
      <c r="G233" s="69">
        <f t="shared" si="0"/>
        <v>0</v>
      </c>
      <c r="H233" s="185" t="s">
        <v>57</v>
      </c>
      <c r="I233" s="178" t="s">
        <v>651</v>
      </c>
      <c r="J233" s="51" t="s">
        <v>51</v>
      </c>
      <c r="K233" s="52" t="s">
        <v>26</v>
      </c>
      <c r="L233" s="51" t="s">
        <v>26</v>
      </c>
      <c r="M233" s="52" t="s">
        <v>26</v>
      </c>
      <c r="N233" s="51"/>
      <c r="O233" s="52"/>
      <c r="P233" s="67" t="s">
        <v>26</v>
      </c>
    </row>
    <row r="234" spans="1:16" s="54" customFormat="1" ht="16.5">
      <c r="A234" s="45" t="s">
        <v>1077</v>
      </c>
      <c r="B234" s="73" t="s">
        <v>1078</v>
      </c>
      <c r="C234" s="74"/>
      <c r="D234" s="72" t="s">
        <v>1080</v>
      </c>
      <c r="E234" s="153">
        <v>8</v>
      </c>
      <c r="F234" s="48"/>
      <c r="G234" s="69">
        <f t="shared" si="0"/>
        <v>0</v>
      </c>
      <c r="H234" s="70" t="s">
        <v>57</v>
      </c>
      <c r="I234" s="178" t="s">
        <v>651</v>
      </c>
      <c r="J234" s="84" t="s">
        <v>51</v>
      </c>
      <c r="K234" s="52" t="s">
        <v>26</v>
      </c>
      <c r="L234" s="51"/>
      <c r="M234" s="52" t="s">
        <v>26</v>
      </c>
      <c r="N234" s="51" t="s">
        <v>27</v>
      </c>
      <c r="O234" s="52"/>
      <c r="P234" s="53" t="s">
        <v>26</v>
      </c>
    </row>
    <row r="235" spans="1:16" s="54" customFormat="1" ht="16.5">
      <c r="A235" s="45" t="s">
        <v>1081</v>
      </c>
      <c r="B235" s="73" t="s">
        <v>277</v>
      </c>
      <c r="C235" s="74" t="s">
        <v>1082</v>
      </c>
      <c r="D235" s="72" t="s">
        <v>1083</v>
      </c>
      <c r="E235" s="153">
        <v>6</v>
      </c>
      <c r="F235" s="48"/>
      <c r="G235" s="69">
        <f t="shared" si="0"/>
        <v>0</v>
      </c>
      <c r="H235" s="70" t="s">
        <v>57</v>
      </c>
      <c r="I235" s="178" t="s">
        <v>651</v>
      </c>
      <c r="J235" s="84" t="s">
        <v>58</v>
      </c>
      <c r="K235" s="52" t="s">
        <v>26</v>
      </c>
      <c r="L235" s="51"/>
      <c r="M235" s="52"/>
      <c r="N235" s="51" t="s">
        <v>27</v>
      </c>
      <c r="O235" s="52"/>
      <c r="P235" s="53"/>
    </row>
    <row r="236" spans="1:16" s="54" customFormat="1" ht="16.5">
      <c r="A236" s="45" t="s">
        <v>276</v>
      </c>
      <c r="B236" s="56" t="s">
        <v>277</v>
      </c>
      <c r="C236" s="45" t="s">
        <v>1084</v>
      </c>
      <c r="D236" s="46" t="s">
        <v>276</v>
      </c>
      <c r="E236" s="47">
        <v>5</v>
      </c>
      <c r="F236" s="48"/>
      <c r="G236" s="69">
        <f t="shared" si="0"/>
        <v>0</v>
      </c>
      <c r="H236" s="70" t="s">
        <v>130</v>
      </c>
      <c r="I236" s="178" t="s">
        <v>651</v>
      </c>
      <c r="J236" s="51" t="s">
        <v>58</v>
      </c>
      <c r="K236" s="52" t="s">
        <v>26</v>
      </c>
      <c r="L236" s="51"/>
      <c r="M236" s="52"/>
      <c r="N236" s="51"/>
      <c r="O236" s="52"/>
      <c r="P236" s="67"/>
    </row>
    <row r="237" spans="1:16" s="54" customFormat="1" ht="16.5">
      <c r="A237" s="45" t="s">
        <v>276</v>
      </c>
      <c r="B237" s="73" t="s">
        <v>277</v>
      </c>
      <c r="C237" s="74" t="s">
        <v>1085</v>
      </c>
      <c r="D237" s="72" t="s">
        <v>276</v>
      </c>
      <c r="E237" s="75">
        <v>8</v>
      </c>
      <c r="F237" s="48"/>
      <c r="G237" s="69">
        <f t="shared" si="0"/>
        <v>0</v>
      </c>
      <c r="H237" s="70" t="s">
        <v>57</v>
      </c>
      <c r="I237" s="178" t="s">
        <v>651</v>
      </c>
      <c r="J237" s="84"/>
      <c r="K237" s="77"/>
      <c r="L237" s="84"/>
      <c r="M237" s="77"/>
      <c r="N237" s="84"/>
      <c r="O237" s="77"/>
      <c r="P237" s="53"/>
    </row>
    <row r="238" spans="1:16" s="54" customFormat="1" ht="16.5">
      <c r="A238" s="45" t="s">
        <v>276</v>
      </c>
      <c r="B238" s="56" t="s">
        <v>277</v>
      </c>
      <c r="C238" s="45" t="s">
        <v>1086</v>
      </c>
      <c r="D238" s="46" t="s">
        <v>276</v>
      </c>
      <c r="E238" s="47">
        <v>5</v>
      </c>
      <c r="F238" s="48"/>
      <c r="G238" s="159">
        <f t="shared" si="0"/>
        <v>0</v>
      </c>
      <c r="H238" s="70" t="s">
        <v>130</v>
      </c>
      <c r="I238" s="178" t="s">
        <v>651</v>
      </c>
      <c r="J238" s="51" t="s">
        <v>58</v>
      </c>
      <c r="K238" s="52" t="s">
        <v>26</v>
      </c>
      <c r="L238" s="51"/>
      <c r="M238" s="52"/>
      <c r="N238" s="51"/>
      <c r="O238" s="52"/>
      <c r="P238" s="53" t="s">
        <v>27</v>
      </c>
    </row>
    <row r="239" spans="1:16" s="54" customFormat="1" ht="16.5">
      <c r="A239" s="45" t="s">
        <v>1087</v>
      </c>
      <c r="B239" s="56" t="s">
        <v>1088</v>
      </c>
      <c r="C239" s="45"/>
      <c r="D239" s="46" t="s">
        <v>1089</v>
      </c>
      <c r="E239" s="47">
        <v>8</v>
      </c>
      <c r="F239" s="48"/>
      <c r="G239" s="159">
        <f t="shared" si="0"/>
        <v>0</v>
      </c>
      <c r="H239" s="70" t="s">
        <v>60</v>
      </c>
      <c r="I239" s="178" t="s">
        <v>651</v>
      </c>
      <c r="J239" s="51" t="s">
        <v>58</v>
      </c>
      <c r="K239" s="52" t="s">
        <v>26</v>
      </c>
      <c r="L239" s="51" t="s">
        <v>26</v>
      </c>
      <c r="M239" s="52"/>
      <c r="N239" s="51" t="s">
        <v>26</v>
      </c>
      <c r="O239" s="52"/>
      <c r="P239" s="67" t="s">
        <v>76</v>
      </c>
    </row>
    <row r="240" spans="1:16" s="54" customFormat="1" ht="16.5">
      <c r="A240" s="45" t="s">
        <v>282</v>
      </c>
      <c r="B240" s="56" t="s">
        <v>1090</v>
      </c>
      <c r="C240" s="45" t="s">
        <v>1091</v>
      </c>
      <c r="D240" s="46" t="s">
        <v>1092</v>
      </c>
      <c r="E240" s="47">
        <v>12</v>
      </c>
      <c r="F240" s="48"/>
      <c r="G240" s="69">
        <f t="shared" si="0"/>
        <v>0</v>
      </c>
      <c r="H240" s="185" t="s">
        <v>57</v>
      </c>
      <c r="I240" s="178" t="s">
        <v>651</v>
      </c>
      <c r="J240" s="51" t="s">
        <v>58</v>
      </c>
      <c r="K240" s="52" t="s">
        <v>26</v>
      </c>
      <c r="L240" s="51" t="s">
        <v>26</v>
      </c>
      <c r="M240" s="52"/>
      <c r="N240" s="51"/>
      <c r="O240" s="52"/>
      <c r="P240" s="67"/>
    </row>
    <row r="241" spans="1:16" s="54" customFormat="1" ht="16.5">
      <c r="A241" s="45" t="s">
        <v>282</v>
      </c>
      <c r="B241" s="56" t="s">
        <v>291</v>
      </c>
      <c r="C241" s="45" t="s">
        <v>1093</v>
      </c>
      <c r="D241" s="46" t="s">
        <v>1094</v>
      </c>
      <c r="E241" s="47">
        <v>13</v>
      </c>
      <c r="F241" s="48"/>
      <c r="G241" s="69">
        <f t="shared" si="0"/>
        <v>0</v>
      </c>
      <c r="H241" s="185" t="s">
        <v>57</v>
      </c>
      <c r="I241" s="178" t="s">
        <v>651</v>
      </c>
      <c r="J241" s="51" t="s">
        <v>51</v>
      </c>
      <c r="K241" s="52" t="s">
        <v>26</v>
      </c>
      <c r="L241" s="51" t="s">
        <v>26</v>
      </c>
      <c r="M241" s="52" t="s">
        <v>26</v>
      </c>
      <c r="N241" s="51"/>
      <c r="O241" s="52"/>
      <c r="P241" s="67"/>
    </row>
    <row r="242" spans="1:16" s="54" customFormat="1" ht="16.5">
      <c r="A242" s="45" t="s">
        <v>282</v>
      </c>
      <c r="B242" s="56" t="s">
        <v>1095</v>
      </c>
      <c r="C242" s="45" t="s">
        <v>1096</v>
      </c>
      <c r="D242" s="46" t="s">
        <v>1097</v>
      </c>
      <c r="E242" s="47">
        <v>15</v>
      </c>
      <c r="F242" s="48"/>
      <c r="G242" s="159">
        <f t="shared" si="0"/>
        <v>0</v>
      </c>
      <c r="H242" s="70" t="s">
        <v>130</v>
      </c>
      <c r="I242" s="178" t="s">
        <v>651</v>
      </c>
      <c r="J242" s="51" t="s">
        <v>51</v>
      </c>
      <c r="K242" s="52" t="s">
        <v>26</v>
      </c>
      <c r="L242" s="51"/>
      <c r="M242" s="52" t="s">
        <v>26</v>
      </c>
      <c r="N242" s="51" t="s">
        <v>26</v>
      </c>
      <c r="O242" s="52"/>
      <c r="P242" s="53" t="s">
        <v>27</v>
      </c>
    </row>
    <row r="243" spans="1:16" s="54" customFormat="1" ht="16.5">
      <c r="A243" s="45" t="s">
        <v>282</v>
      </c>
      <c r="B243" s="56" t="s">
        <v>1098</v>
      </c>
      <c r="C243" s="45"/>
      <c r="D243" s="46" t="s">
        <v>1099</v>
      </c>
      <c r="E243" s="47">
        <v>9</v>
      </c>
      <c r="F243" s="48"/>
      <c r="G243" s="69">
        <f t="shared" si="0"/>
        <v>0</v>
      </c>
      <c r="H243" s="185" t="s">
        <v>57</v>
      </c>
      <c r="I243" s="178" t="s">
        <v>651</v>
      </c>
      <c r="J243" s="51" t="s">
        <v>36</v>
      </c>
      <c r="K243" s="52" t="s">
        <v>26</v>
      </c>
      <c r="L243" s="51"/>
      <c r="M243" s="52"/>
      <c r="N243" s="51"/>
      <c r="O243" s="52"/>
      <c r="P243" s="67"/>
    </row>
    <row r="244" spans="1:16" s="54" customFormat="1" ht="16.5">
      <c r="A244" s="45" t="s">
        <v>282</v>
      </c>
      <c r="B244" s="56" t="s">
        <v>1100</v>
      </c>
      <c r="C244" s="45"/>
      <c r="D244" s="46" t="s">
        <v>1101</v>
      </c>
      <c r="E244" s="47">
        <v>4</v>
      </c>
      <c r="F244" s="48"/>
      <c r="G244" s="69">
        <f t="shared" si="0"/>
        <v>0</v>
      </c>
      <c r="H244" s="70" t="s">
        <v>130</v>
      </c>
      <c r="I244" s="178" t="s">
        <v>651</v>
      </c>
      <c r="J244" s="51" t="s">
        <v>36</v>
      </c>
      <c r="K244" s="52" t="s">
        <v>26</v>
      </c>
      <c r="L244" s="51" t="s">
        <v>26</v>
      </c>
      <c r="M244" s="52"/>
      <c r="N244" s="51"/>
      <c r="O244" s="52"/>
      <c r="P244" s="67"/>
    </row>
    <row r="245" spans="1:16" s="54" customFormat="1" ht="16.5">
      <c r="A245" s="45" t="s">
        <v>282</v>
      </c>
      <c r="B245" s="56" t="s">
        <v>1102</v>
      </c>
      <c r="C245" s="45" t="s">
        <v>1103</v>
      </c>
      <c r="D245" s="46" t="s">
        <v>1104</v>
      </c>
      <c r="E245" s="47">
        <v>12</v>
      </c>
      <c r="F245" s="48"/>
      <c r="G245" s="69">
        <f t="shared" si="0"/>
        <v>0</v>
      </c>
      <c r="H245" s="70" t="s">
        <v>23</v>
      </c>
      <c r="I245" s="178" t="s">
        <v>651</v>
      </c>
      <c r="J245" s="51" t="s">
        <v>58</v>
      </c>
      <c r="K245" s="52" t="s">
        <v>26</v>
      </c>
      <c r="L245" s="51" t="s">
        <v>26</v>
      </c>
      <c r="M245" s="52"/>
      <c r="N245" s="51"/>
      <c r="O245" s="52"/>
      <c r="P245" s="67"/>
    </row>
    <row r="246" spans="1:16" s="54" customFormat="1" ht="16.5">
      <c r="A246" s="45" t="s">
        <v>282</v>
      </c>
      <c r="B246" s="56" t="s">
        <v>1105</v>
      </c>
      <c r="C246" s="45"/>
      <c r="D246" s="46" t="s">
        <v>1106</v>
      </c>
      <c r="E246" s="47">
        <v>13</v>
      </c>
      <c r="F246" s="48"/>
      <c r="G246" s="69">
        <f t="shared" si="0"/>
        <v>0</v>
      </c>
      <c r="H246" s="185" t="s">
        <v>57</v>
      </c>
      <c r="I246" s="178" t="s">
        <v>651</v>
      </c>
      <c r="J246" s="51" t="s">
        <v>51</v>
      </c>
      <c r="K246" s="52" t="s">
        <v>26</v>
      </c>
      <c r="L246" s="51" t="s">
        <v>26</v>
      </c>
      <c r="M246" s="52" t="s">
        <v>26</v>
      </c>
      <c r="N246" s="51"/>
      <c r="O246" s="52"/>
      <c r="P246" s="67"/>
    </row>
    <row r="247" spans="1:16" s="54" customFormat="1" ht="16.5">
      <c r="A247" s="45" t="s">
        <v>282</v>
      </c>
      <c r="B247" s="56" t="s">
        <v>1107</v>
      </c>
      <c r="C247" s="45"/>
      <c r="D247" s="46" t="s">
        <v>1108</v>
      </c>
      <c r="E247" s="47">
        <v>13</v>
      </c>
      <c r="F247" s="48"/>
      <c r="G247" s="69">
        <f t="shared" si="0"/>
        <v>0</v>
      </c>
      <c r="H247" s="70" t="s">
        <v>88</v>
      </c>
      <c r="I247" s="178" t="s">
        <v>651</v>
      </c>
      <c r="J247" s="51" t="s">
        <v>51</v>
      </c>
      <c r="K247" s="52" t="s">
        <v>26</v>
      </c>
      <c r="L247" s="51" t="s">
        <v>26</v>
      </c>
      <c r="M247" s="52" t="s">
        <v>26</v>
      </c>
      <c r="N247" s="51"/>
      <c r="O247" s="52"/>
      <c r="P247" s="67"/>
    </row>
    <row r="248" spans="1:16" s="54" customFormat="1" ht="16.5">
      <c r="A248" s="45" t="s">
        <v>1109</v>
      </c>
      <c r="B248" s="73" t="s">
        <v>304</v>
      </c>
      <c r="C248" s="74" t="s">
        <v>1110</v>
      </c>
      <c r="D248" s="72" t="s">
        <v>1111</v>
      </c>
      <c r="E248" s="153">
        <v>6</v>
      </c>
      <c r="F248" s="48"/>
      <c r="G248" s="69">
        <f t="shared" si="0"/>
        <v>0</v>
      </c>
      <c r="H248" s="70" t="s">
        <v>57</v>
      </c>
      <c r="I248" s="178" t="s">
        <v>651</v>
      </c>
      <c r="J248" s="84" t="s">
        <v>58</v>
      </c>
      <c r="K248" s="52" t="s">
        <v>26</v>
      </c>
      <c r="L248" s="51"/>
      <c r="M248" s="52"/>
      <c r="N248" s="51" t="s">
        <v>27</v>
      </c>
      <c r="O248" s="52"/>
      <c r="P248" s="53" t="s">
        <v>26</v>
      </c>
    </row>
    <row r="249" spans="1:16" s="54" customFormat="1" ht="16.5">
      <c r="A249" s="45" t="s">
        <v>303</v>
      </c>
      <c r="B249" s="56" t="s">
        <v>1112</v>
      </c>
      <c r="C249" s="45"/>
      <c r="D249" s="46" t="s">
        <v>1113</v>
      </c>
      <c r="E249" s="47">
        <v>6</v>
      </c>
      <c r="F249" s="48"/>
      <c r="G249" s="159">
        <f t="shared" si="0"/>
        <v>0</v>
      </c>
      <c r="H249" s="70" t="s">
        <v>130</v>
      </c>
      <c r="I249" s="178" t="s">
        <v>651</v>
      </c>
      <c r="J249" s="51" t="s">
        <v>25</v>
      </c>
      <c r="K249" s="52" t="s">
        <v>26</v>
      </c>
      <c r="L249" s="51"/>
      <c r="M249" s="52"/>
      <c r="N249" s="51"/>
      <c r="O249" s="52"/>
      <c r="P249" s="67" t="s">
        <v>27</v>
      </c>
    </row>
    <row r="250" spans="1:16" s="54" customFormat="1" ht="16.5">
      <c r="A250" s="45" t="s">
        <v>303</v>
      </c>
      <c r="B250" s="56" t="s">
        <v>1114</v>
      </c>
      <c r="C250" s="45"/>
      <c r="D250" s="46" t="s">
        <v>1115</v>
      </c>
      <c r="E250" s="47">
        <v>5</v>
      </c>
      <c r="F250" s="48"/>
      <c r="G250" s="159"/>
      <c r="H250" s="70" t="s">
        <v>30</v>
      </c>
      <c r="I250" s="178" t="s">
        <v>651</v>
      </c>
      <c r="J250" s="51" t="s">
        <v>25</v>
      </c>
      <c r="K250" s="52" t="s">
        <v>26</v>
      </c>
      <c r="L250" s="51"/>
      <c r="M250" s="52"/>
      <c r="N250" s="51"/>
      <c r="O250" s="52"/>
      <c r="P250" s="53" t="s">
        <v>27</v>
      </c>
    </row>
    <row r="251" spans="1:256" s="54" customFormat="1" ht="16.5">
      <c r="A251" s="45" t="s">
        <v>303</v>
      </c>
      <c r="B251" s="56" t="s">
        <v>1116</v>
      </c>
      <c r="C251" s="45"/>
      <c r="D251" s="46" t="s">
        <v>1117</v>
      </c>
      <c r="E251" s="47">
        <v>9</v>
      </c>
      <c r="F251" s="48"/>
      <c r="G251" s="69">
        <f aca="true" t="shared" si="1" ref="G251:G384">IF(E251*F251=0,"",E251*F251)</f>
        <v>0</v>
      </c>
      <c r="H251" s="185" t="s">
        <v>57</v>
      </c>
      <c r="I251" s="178" t="s">
        <v>651</v>
      </c>
      <c r="J251" s="51" t="s">
        <v>58</v>
      </c>
      <c r="K251" s="52" t="s">
        <v>26</v>
      </c>
      <c r="L251" s="51"/>
      <c r="M251" s="52"/>
      <c r="N251" s="51"/>
      <c r="O251" s="52"/>
      <c r="P251" s="67"/>
      <c r="IV251" s="81"/>
    </row>
    <row r="252" spans="1:256" s="54" customFormat="1" ht="16.5">
      <c r="A252" s="45" t="s">
        <v>303</v>
      </c>
      <c r="B252" s="56" t="s">
        <v>1118</v>
      </c>
      <c r="C252" s="45"/>
      <c r="D252" s="46" t="s">
        <v>1119</v>
      </c>
      <c r="E252" s="47">
        <v>5</v>
      </c>
      <c r="F252" s="48"/>
      <c r="G252" s="159">
        <f t="shared" si="1"/>
        <v>0</v>
      </c>
      <c r="H252" s="70" t="s">
        <v>60</v>
      </c>
      <c r="I252" s="178" t="s">
        <v>651</v>
      </c>
      <c r="J252" s="51" t="s">
        <v>25</v>
      </c>
      <c r="K252" s="52" t="s">
        <v>26</v>
      </c>
      <c r="L252" s="51"/>
      <c r="M252" s="52"/>
      <c r="N252" s="51"/>
      <c r="O252" s="52"/>
      <c r="P252" s="67" t="s">
        <v>27</v>
      </c>
      <c r="IV252" s="81"/>
    </row>
    <row r="253" spans="1:256" s="54" customFormat="1" ht="16.5">
      <c r="A253" s="45" t="s">
        <v>303</v>
      </c>
      <c r="B253" s="56" t="s">
        <v>1120</v>
      </c>
      <c r="C253" s="45"/>
      <c r="D253" s="46" t="s">
        <v>1121</v>
      </c>
      <c r="E253" s="47">
        <v>8</v>
      </c>
      <c r="F253" s="48"/>
      <c r="G253" s="69">
        <f t="shared" si="1"/>
        <v>0</v>
      </c>
      <c r="H253" s="70" t="s">
        <v>306</v>
      </c>
      <c r="I253" s="178" t="s">
        <v>651</v>
      </c>
      <c r="J253" s="51" t="s">
        <v>25</v>
      </c>
      <c r="K253" s="52" t="s">
        <v>26</v>
      </c>
      <c r="L253" s="51"/>
      <c r="M253" s="52"/>
      <c r="N253" s="51"/>
      <c r="O253" s="52"/>
      <c r="P253" s="67"/>
      <c r="IV253" s="81"/>
    </row>
    <row r="254" spans="1:255" s="54" customFormat="1" ht="16.5">
      <c r="A254" s="45" t="s">
        <v>316</v>
      </c>
      <c r="B254" s="56" t="s">
        <v>39</v>
      </c>
      <c r="C254" s="45" t="s">
        <v>1122</v>
      </c>
      <c r="D254" s="46" t="s">
        <v>325</v>
      </c>
      <c r="E254" s="47">
        <v>6</v>
      </c>
      <c r="F254" s="48"/>
      <c r="G254" s="159">
        <f t="shared" si="1"/>
        <v>0</v>
      </c>
      <c r="H254" s="70" t="s">
        <v>23</v>
      </c>
      <c r="I254" s="178" t="s">
        <v>651</v>
      </c>
      <c r="J254" s="51" t="s">
        <v>221</v>
      </c>
      <c r="K254" s="52" t="s">
        <v>26</v>
      </c>
      <c r="L254" s="51"/>
      <c r="M254" s="52" t="s">
        <v>26</v>
      </c>
      <c r="N254" s="51"/>
      <c r="O254" s="52"/>
      <c r="P254" s="53" t="s">
        <v>27</v>
      </c>
      <c r="IU254" s="62"/>
    </row>
    <row r="255" spans="1:256" s="54" customFormat="1" ht="16.5">
      <c r="A255" s="45" t="s">
        <v>316</v>
      </c>
      <c r="B255" s="56" t="s">
        <v>39</v>
      </c>
      <c r="C255" s="45" t="s">
        <v>1123</v>
      </c>
      <c r="D255" s="46" t="s">
        <v>318</v>
      </c>
      <c r="E255" s="47">
        <v>6</v>
      </c>
      <c r="F255" s="48"/>
      <c r="G255" s="159">
        <f t="shared" si="1"/>
        <v>0</v>
      </c>
      <c r="H255" s="70" t="s">
        <v>23</v>
      </c>
      <c r="I255" s="178" t="s">
        <v>651</v>
      </c>
      <c r="J255" s="51" t="s">
        <v>221</v>
      </c>
      <c r="K255" s="52" t="s">
        <v>26</v>
      </c>
      <c r="L255" s="51"/>
      <c r="M255" s="52" t="s">
        <v>26</v>
      </c>
      <c r="N255" s="51"/>
      <c r="O255" s="52"/>
      <c r="P255" s="53" t="s">
        <v>27</v>
      </c>
      <c r="IV255" s="81"/>
    </row>
    <row r="256" spans="1:16" s="54" customFormat="1" ht="16.5">
      <c r="A256" s="45" t="s">
        <v>316</v>
      </c>
      <c r="B256" s="73" t="s">
        <v>39</v>
      </c>
      <c r="C256" s="74" t="s">
        <v>1124</v>
      </c>
      <c r="D256" s="72" t="s">
        <v>1125</v>
      </c>
      <c r="E256" s="75">
        <v>6</v>
      </c>
      <c r="F256" s="48"/>
      <c r="G256" s="69">
        <f t="shared" si="1"/>
        <v>0</v>
      </c>
      <c r="H256" s="70" t="s">
        <v>23</v>
      </c>
      <c r="I256" s="178" t="s">
        <v>651</v>
      </c>
      <c r="J256" s="51" t="s">
        <v>221</v>
      </c>
      <c r="K256" s="52" t="s">
        <v>26</v>
      </c>
      <c r="L256" s="84"/>
      <c r="M256" s="52" t="s">
        <v>26</v>
      </c>
      <c r="N256" s="51"/>
      <c r="O256" s="52"/>
      <c r="P256" s="53"/>
    </row>
    <row r="257" spans="1:16" s="54" customFormat="1" ht="16.5">
      <c r="A257" s="45" t="s">
        <v>316</v>
      </c>
      <c r="B257" s="56" t="s">
        <v>320</v>
      </c>
      <c r="C257" s="45" t="s">
        <v>1126</v>
      </c>
      <c r="D257" s="46" t="s">
        <v>328</v>
      </c>
      <c r="E257" s="47">
        <v>6</v>
      </c>
      <c r="F257" s="48"/>
      <c r="G257" s="159">
        <f t="shared" si="1"/>
        <v>0</v>
      </c>
      <c r="H257" s="70" t="s">
        <v>23</v>
      </c>
      <c r="I257" s="178" t="s">
        <v>651</v>
      </c>
      <c r="J257" s="51" t="s">
        <v>58</v>
      </c>
      <c r="K257" s="52" t="s">
        <v>26</v>
      </c>
      <c r="L257" s="51" t="s">
        <v>26</v>
      </c>
      <c r="M257" s="52"/>
      <c r="N257" s="51"/>
      <c r="O257" s="52"/>
      <c r="P257" s="53" t="s">
        <v>27</v>
      </c>
    </row>
    <row r="258" spans="1:16" s="54" customFormat="1" ht="16.5">
      <c r="A258" s="45" t="s">
        <v>316</v>
      </c>
      <c r="B258" s="56" t="s">
        <v>616</v>
      </c>
      <c r="C258" s="45" t="s">
        <v>1127</v>
      </c>
      <c r="D258" s="46" t="s">
        <v>618</v>
      </c>
      <c r="E258" s="47">
        <v>9</v>
      </c>
      <c r="F258" s="48"/>
      <c r="G258" s="69">
        <f t="shared" si="1"/>
        <v>0</v>
      </c>
      <c r="H258" s="185" t="s">
        <v>57</v>
      </c>
      <c r="I258" s="178" t="s">
        <v>651</v>
      </c>
      <c r="J258" s="51" t="s">
        <v>221</v>
      </c>
      <c r="K258" s="52" t="s">
        <v>26</v>
      </c>
      <c r="L258" s="51"/>
      <c r="M258" s="52" t="s">
        <v>26</v>
      </c>
      <c r="N258" s="51"/>
      <c r="O258" s="52"/>
      <c r="P258" s="67"/>
    </row>
    <row r="259" spans="1:16" s="54" customFormat="1" ht="16.5">
      <c r="A259" s="45" t="s">
        <v>316</v>
      </c>
      <c r="B259" s="56" t="s">
        <v>616</v>
      </c>
      <c r="C259" s="45" t="s">
        <v>1128</v>
      </c>
      <c r="D259" s="46" t="s">
        <v>618</v>
      </c>
      <c r="E259" s="47">
        <v>9</v>
      </c>
      <c r="F259" s="48"/>
      <c r="G259" s="69">
        <f t="shared" si="1"/>
        <v>0</v>
      </c>
      <c r="H259" s="185" t="s">
        <v>57</v>
      </c>
      <c r="I259" s="178" t="s">
        <v>651</v>
      </c>
      <c r="J259" s="51" t="s">
        <v>221</v>
      </c>
      <c r="K259" s="52" t="s">
        <v>26</v>
      </c>
      <c r="L259" s="51"/>
      <c r="M259" s="52" t="s">
        <v>26</v>
      </c>
      <c r="N259" s="51"/>
      <c r="O259" s="52"/>
      <c r="P259" s="67"/>
    </row>
    <row r="260" spans="1:16" s="54" customFormat="1" ht="16.5">
      <c r="A260" s="45" t="s">
        <v>316</v>
      </c>
      <c r="B260" s="56" t="s">
        <v>616</v>
      </c>
      <c r="C260" s="45" t="s">
        <v>1129</v>
      </c>
      <c r="D260" s="46" t="s">
        <v>618</v>
      </c>
      <c r="E260" s="47">
        <v>9</v>
      </c>
      <c r="F260" s="48"/>
      <c r="G260" s="69">
        <f t="shared" si="1"/>
        <v>0</v>
      </c>
      <c r="H260" s="185" t="s">
        <v>57</v>
      </c>
      <c r="I260" s="178" t="s">
        <v>651</v>
      </c>
      <c r="J260" s="51" t="s">
        <v>221</v>
      </c>
      <c r="K260" s="52" t="s">
        <v>26</v>
      </c>
      <c r="L260" s="51"/>
      <c r="M260" s="52" t="s">
        <v>26</v>
      </c>
      <c r="N260" s="51"/>
      <c r="O260" s="52"/>
      <c r="P260" s="67"/>
    </row>
    <row r="261" spans="1:16" s="54" customFormat="1" ht="16.5">
      <c r="A261" s="45" t="s">
        <v>316</v>
      </c>
      <c r="B261" s="56" t="s">
        <v>616</v>
      </c>
      <c r="C261" s="45" t="s">
        <v>1130</v>
      </c>
      <c r="D261" s="46" t="s">
        <v>618</v>
      </c>
      <c r="E261" s="47">
        <v>9</v>
      </c>
      <c r="F261" s="48"/>
      <c r="G261" s="69">
        <f t="shared" si="1"/>
        <v>0</v>
      </c>
      <c r="H261" s="185" t="s">
        <v>57</v>
      </c>
      <c r="I261" s="178" t="s">
        <v>651</v>
      </c>
      <c r="J261" s="51" t="s">
        <v>221</v>
      </c>
      <c r="K261" s="52" t="s">
        <v>26</v>
      </c>
      <c r="L261" s="51"/>
      <c r="M261" s="52" t="s">
        <v>26</v>
      </c>
      <c r="N261" s="51"/>
      <c r="O261" s="52"/>
      <c r="P261" s="67"/>
    </row>
    <row r="262" spans="1:16" s="54" customFormat="1" ht="16.5">
      <c r="A262" s="45" t="s">
        <v>316</v>
      </c>
      <c r="B262" s="56" t="s">
        <v>616</v>
      </c>
      <c r="C262" s="45" t="s">
        <v>1131</v>
      </c>
      <c r="D262" s="46" t="s">
        <v>618</v>
      </c>
      <c r="E262" s="47">
        <v>9</v>
      </c>
      <c r="F262" s="48"/>
      <c r="G262" s="69">
        <f t="shared" si="1"/>
        <v>0</v>
      </c>
      <c r="H262" s="185" t="s">
        <v>57</v>
      </c>
      <c r="I262" s="178" t="s">
        <v>651</v>
      </c>
      <c r="J262" s="51" t="s">
        <v>221</v>
      </c>
      <c r="K262" s="52" t="s">
        <v>26</v>
      </c>
      <c r="L262" s="51"/>
      <c r="M262" s="52" t="s">
        <v>26</v>
      </c>
      <c r="N262" s="51"/>
      <c r="O262" s="52"/>
      <c r="P262" s="67"/>
    </row>
    <row r="263" spans="1:16" s="54" customFormat="1" ht="16.5">
      <c r="A263" s="45" t="s">
        <v>316</v>
      </c>
      <c r="B263" s="56" t="s">
        <v>616</v>
      </c>
      <c r="C263" s="45" t="s">
        <v>1132</v>
      </c>
      <c r="D263" s="46" t="s">
        <v>618</v>
      </c>
      <c r="E263" s="47">
        <v>9</v>
      </c>
      <c r="F263" s="48"/>
      <c r="G263" s="69">
        <f t="shared" si="1"/>
        <v>0</v>
      </c>
      <c r="H263" s="185" t="s">
        <v>57</v>
      </c>
      <c r="I263" s="178" t="s">
        <v>651</v>
      </c>
      <c r="J263" s="51" t="s">
        <v>221</v>
      </c>
      <c r="K263" s="52" t="s">
        <v>26</v>
      </c>
      <c r="L263" s="51"/>
      <c r="M263" s="52" t="s">
        <v>26</v>
      </c>
      <c r="N263" s="51"/>
      <c r="O263" s="52"/>
      <c r="P263" s="67"/>
    </row>
    <row r="264" spans="1:16" s="54" customFormat="1" ht="16.5">
      <c r="A264" s="45" t="s">
        <v>316</v>
      </c>
      <c r="B264" s="56" t="s">
        <v>1133</v>
      </c>
      <c r="C264" s="45" t="s">
        <v>1134</v>
      </c>
      <c r="D264" s="46" t="s">
        <v>1135</v>
      </c>
      <c r="E264" s="83">
        <v>8</v>
      </c>
      <c r="F264" s="48"/>
      <c r="G264" s="69">
        <f t="shared" si="1"/>
        <v>0</v>
      </c>
      <c r="H264" s="70" t="s">
        <v>530</v>
      </c>
      <c r="I264" s="178" t="s">
        <v>651</v>
      </c>
      <c r="J264" s="51" t="s">
        <v>51</v>
      </c>
      <c r="K264" s="52" t="s">
        <v>26</v>
      </c>
      <c r="L264" s="51"/>
      <c r="M264" s="52" t="s">
        <v>26</v>
      </c>
      <c r="N264" s="51" t="s">
        <v>27</v>
      </c>
      <c r="O264" s="52"/>
      <c r="P264" s="53"/>
    </row>
    <row r="265" spans="1:16" s="54" customFormat="1" ht="16.5">
      <c r="A265" s="45" t="s">
        <v>316</v>
      </c>
      <c r="B265" s="56" t="s">
        <v>1133</v>
      </c>
      <c r="C265" s="45" t="s">
        <v>1136</v>
      </c>
      <c r="D265" s="46" t="s">
        <v>1135</v>
      </c>
      <c r="E265" s="83">
        <v>8</v>
      </c>
      <c r="F265" s="48"/>
      <c r="G265" s="69">
        <f t="shared" si="1"/>
        <v>0</v>
      </c>
      <c r="H265" s="70" t="s">
        <v>530</v>
      </c>
      <c r="I265" s="178" t="s">
        <v>651</v>
      </c>
      <c r="J265" s="51" t="s">
        <v>51</v>
      </c>
      <c r="K265" s="52" t="s">
        <v>26</v>
      </c>
      <c r="L265" s="51"/>
      <c r="M265" s="52" t="s">
        <v>26</v>
      </c>
      <c r="N265" s="51" t="s">
        <v>27</v>
      </c>
      <c r="O265" s="52"/>
      <c r="P265" s="53"/>
    </row>
    <row r="266" spans="1:16" s="54" customFormat="1" ht="16.5">
      <c r="A266" s="45" t="s">
        <v>316</v>
      </c>
      <c r="B266" s="56" t="s">
        <v>1133</v>
      </c>
      <c r="C266" s="45" t="s">
        <v>620</v>
      </c>
      <c r="D266" s="46" t="s">
        <v>1135</v>
      </c>
      <c r="E266" s="83">
        <v>8</v>
      </c>
      <c r="F266" s="48"/>
      <c r="G266" s="69">
        <f t="shared" si="1"/>
        <v>0</v>
      </c>
      <c r="H266" s="70" t="s">
        <v>530</v>
      </c>
      <c r="I266" s="178" t="s">
        <v>651</v>
      </c>
      <c r="J266" s="51" t="s">
        <v>51</v>
      </c>
      <c r="K266" s="52" t="s">
        <v>26</v>
      </c>
      <c r="L266" s="51"/>
      <c r="M266" s="52" t="s">
        <v>26</v>
      </c>
      <c r="N266" s="51" t="s">
        <v>27</v>
      </c>
      <c r="O266" s="52"/>
      <c r="P266" s="53"/>
    </row>
    <row r="267" spans="1:16" s="54" customFormat="1" ht="16.5">
      <c r="A267" s="45" t="s">
        <v>316</v>
      </c>
      <c r="B267" s="56" t="s">
        <v>1133</v>
      </c>
      <c r="C267" s="45" t="s">
        <v>1137</v>
      </c>
      <c r="D267" s="46" t="s">
        <v>1135</v>
      </c>
      <c r="E267" s="83">
        <v>8</v>
      </c>
      <c r="F267" s="48"/>
      <c r="G267" s="69">
        <f t="shared" si="1"/>
        <v>0</v>
      </c>
      <c r="H267" s="70" t="s">
        <v>530</v>
      </c>
      <c r="I267" s="178" t="s">
        <v>651</v>
      </c>
      <c r="J267" s="51" t="s">
        <v>51</v>
      </c>
      <c r="K267" s="52" t="s">
        <v>26</v>
      </c>
      <c r="L267" s="51"/>
      <c r="M267" s="52" t="s">
        <v>26</v>
      </c>
      <c r="N267" s="51" t="s">
        <v>27</v>
      </c>
      <c r="O267" s="52"/>
      <c r="P267" s="53"/>
    </row>
    <row r="268" spans="1:256" s="54" customFormat="1" ht="16.5">
      <c r="A268" s="45" t="s">
        <v>329</v>
      </c>
      <c r="B268" s="56" t="s">
        <v>621</v>
      </c>
      <c r="C268" s="45" t="s">
        <v>1138</v>
      </c>
      <c r="D268" s="46" t="s">
        <v>623</v>
      </c>
      <c r="E268" s="47">
        <v>9</v>
      </c>
      <c r="F268" s="48"/>
      <c r="G268" s="69">
        <f t="shared" si="1"/>
        <v>0</v>
      </c>
      <c r="H268" s="70" t="s">
        <v>23</v>
      </c>
      <c r="I268" s="178" t="s">
        <v>651</v>
      </c>
      <c r="J268" s="51" t="s">
        <v>221</v>
      </c>
      <c r="K268" s="52" t="s">
        <v>26</v>
      </c>
      <c r="L268" s="51" t="s">
        <v>26</v>
      </c>
      <c r="M268" s="52" t="s">
        <v>26</v>
      </c>
      <c r="N268" s="51"/>
      <c r="O268" s="52"/>
      <c r="P268" s="67"/>
      <c r="IV268" s="81"/>
    </row>
    <row r="269" spans="1:16" s="54" customFormat="1" ht="16.5">
      <c r="A269" s="45" t="s">
        <v>329</v>
      </c>
      <c r="B269" s="56" t="s">
        <v>621</v>
      </c>
      <c r="C269" s="45" t="s">
        <v>1139</v>
      </c>
      <c r="D269" s="46" t="s">
        <v>623</v>
      </c>
      <c r="E269" s="47">
        <v>9</v>
      </c>
      <c r="F269" s="48"/>
      <c r="G269" s="69">
        <f t="shared" si="1"/>
        <v>0</v>
      </c>
      <c r="H269" s="70" t="s">
        <v>23</v>
      </c>
      <c r="I269" s="178" t="s">
        <v>651</v>
      </c>
      <c r="J269" s="51" t="s">
        <v>221</v>
      </c>
      <c r="K269" s="52" t="s">
        <v>26</v>
      </c>
      <c r="L269" s="51" t="s">
        <v>26</v>
      </c>
      <c r="M269" s="52" t="s">
        <v>26</v>
      </c>
      <c r="N269" s="51"/>
      <c r="O269" s="52"/>
      <c r="P269" s="67"/>
    </row>
    <row r="270" spans="1:16" s="54" customFormat="1" ht="16.5">
      <c r="A270" s="45" t="s">
        <v>329</v>
      </c>
      <c r="B270" s="68" t="s">
        <v>1140</v>
      </c>
      <c r="C270" s="45" t="s">
        <v>1141</v>
      </c>
      <c r="D270" s="46" t="s">
        <v>1142</v>
      </c>
      <c r="E270" s="47">
        <v>9</v>
      </c>
      <c r="F270" s="48"/>
      <c r="G270" s="159">
        <f t="shared" si="1"/>
        <v>0</v>
      </c>
      <c r="H270" s="70" t="s">
        <v>88</v>
      </c>
      <c r="I270" s="178" t="s">
        <v>651</v>
      </c>
      <c r="J270" s="51" t="s">
        <v>221</v>
      </c>
      <c r="K270" s="52" t="s">
        <v>26</v>
      </c>
      <c r="L270" s="51"/>
      <c r="M270" s="52" t="s">
        <v>26</v>
      </c>
      <c r="N270" s="51"/>
      <c r="O270" s="52"/>
      <c r="P270" s="67" t="s">
        <v>27</v>
      </c>
    </row>
    <row r="271" spans="1:16" s="54" customFormat="1" ht="16.5">
      <c r="A271" s="45" t="s">
        <v>329</v>
      </c>
      <c r="B271" s="68" t="s">
        <v>1140</v>
      </c>
      <c r="C271" s="45" t="s">
        <v>1143</v>
      </c>
      <c r="D271" s="46" t="s">
        <v>1142</v>
      </c>
      <c r="E271" s="47">
        <v>6</v>
      </c>
      <c r="F271" s="48"/>
      <c r="G271" s="69">
        <f t="shared" si="1"/>
        <v>0</v>
      </c>
      <c r="H271" s="70" t="s">
        <v>333</v>
      </c>
      <c r="I271" s="178" t="s">
        <v>651</v>
      </c>
      <c r="J271" s="51" t="s">
        <v>221</v>
      </c>
      <c r="K271" s="52" t="s">
        <v>26</v>
      </c>
      <c r="L271" s="51"/>
      <c r="M271" s="52" t="s">
        <v>26</v>
      </c>
      <c r="N271" s="51"/>
      <c r="O271" s="52"/>
      <c r="P271" s="67"/>
    </row>
    <row r="272" spans="1:256" s="54" customFormat="1" ht="16.5">
      <c r="A272" s="45" t="s">
        <v>329</v>
      </c>
      <c r="B272" s="68" t="s">
        <v>1140</v>
      </c>
      <c r="C272" s="63" t="s">
        <v>1144</v>
      </c>
      <c r="D272" s="46" t="s">
        <v>1142</v>
      </c>
      <c r="E272" s="47">
        <v>4</v>
      </c>
      <c r="F272" s="48"/>
      <c r="G272" s="69">
        <f t="shared" si="1"/>
        <v>0</v>
      </c>
      <c r="H272" s="70" t="s">
        <v>333</v>
      </c>
      <c r="I272" s="178" t="s">
        <v>651</v>
      </c>
      <c r="J272" s="51" t="s">
        <v>221</v>
      </c>
      <c r="K272" s="52" t="s">
        <v>26</v>
      </c>
      <c r="L272" s="51"/>
      <c r="M272" s="52" t="s">
        <v>26</v>
      </c>
      <c r="N272" s="51"/>
      <c r="O272" s="52"/>
      <c r="P272" s="67"/>
      <c r="IV272" s="62"/>
    </row>
    <row r="273" spans="1:16" s="54" customFormat="1" ht="16.5">
      <c r="A273" s="45" t="s">
        <v>329</v>
      </c>
      <c r="B273" s="68" t="s">
        <v>1140</v>
      </c>
      <c r="C273" s="63" t="s">
        <v>1145</v>
      </c>
      <c r="D273" s="46" t="s">
        <v>1142</v>
      </c>
      <c r="E273" s="47">
        <v>4</v>
      </c>
      <c r="F273" s="48"/>
      <c r="G273" s="69">
        <f t="shared" si="1"/>
        <v>0</v>
      </c>
      <c r="H273" s="70" t="s">
        <v>333</v>
      </c>
      <c r="I273" s="178" t="s">
        <v>651</v>
      </c>
      <c r="J273" s="51" t="s">
        <v>221</v>
      </c>
      <c r="K273" s="52" t="s">
        <v>26</v>
      </c>
      <c r="L273" s="51"/>
      <c r="M273" s="52" t="s">
        <v>26</v>
      </c>
      <c r="N273" s="51"/>
      <c r="O273" s="52"/>
      <c r="P273" s="67"/>
    </row>
    <row r="274" spans="1:16" s="54" customFormat="1" ht="16.5">
      <c r="A274" s="45" t="s">
        <v>329</v>
      </c>
      <c r="B274" s="68" t="s">
        <v>1140</v>
      </c>
      <c r="C274" s="63" t="s">
        <v>1146</v>
      </c>
      <c r="D274" s="46" t="s">
        <v>1142</v>
      </c>
      <c r="E274" s="47">
        <v>4</v>
      </c>
      <c r="F274" s="48"/>
      <c r="G274" s="69">
        <f t="shared" si="1"/>
        <v>0</v>
      </c>
      <c r="H274" s="70" t="s">
        <v>333</v>
      </c>
      <c r="I274" s="178" t="s">
        <v>651</v>
      </c>
      <c r="J274" s="51" t="s">
        <v>221</v>
      </c>
      <c r="K274" s="52" t="s">
        <v>26</v>
      </c>
      <c r="L274" s="51"/>
      <c r="M274" s="52" t="s">
        <v>26</v>
      </c>
      <c r="N274" s="51"/>
      <c r="O274" s="52"/>
      <c r="P274" s="67"/>
    </row>
    <row r="275" spans="1:16" s="54" customFormat="1" ht="16.5">
      <c r="A275" s="45" t="s">
        <v>329</v>
      </c>
      <c r="B275" s="68" t="s">
        <v>1140</v>
      </c>
      <c r="C275" s="63" t="s">
        <v>1147</v>
      </c>
      <c r="D275" s="46" t="s">
        <v>1142</v>
      </c>
      <c r="E275" s="47">
        <v>4</v>
      </c>
      <c r="F275" s="48"/>
      <c r="G275" s="159">
        <f t="shared" si="1"/>
        <v>0</v>
      </c>
      <c r="H275" s="70" t="s">
        <v>333</v>
      </c>
      <c r="I275" s="178" t="s">
        <v>651</v>
      </c>
      <c r="J275" s="51" t="s">
        <v>221</v>
      </c>
      <c r="K275" s="52" t="s">
        <v>26</v>
      </c>
      <c r="L275" s="51"/>
      <c r="M275" s="52" t="s">
        <v>26</v>
      </c>
      <c r="N275" s="51"/>
      <c r="O275" s="52"/>
      <c r="P275" s="67" t="s">
        <v>27</v>
      </c>
    </row>
    <row r="276" spans="1:256" s="54" customFormat="1" ht="16.5">
      <c r="A276" s="45" t="s">
        <v>329</v>
      </c>
      <c r="B276" s="56" t="s">
        <v>330</v>
      </c>
      <c r="C276" s="45" t="s">
        <v>1148</v>
      </c>
      <c r="D276" s="46" t="s">
        <v>332</v>
      </c>
      <c r="E276" s="47">
        <v>9</v>
      </c>
      <c r="F276" s="48"/>
      <c r="G276" s="69">
        <f t="shared" si="1"/>
        <v>0</v>
      </c>
      <c r="H276" s="185" t="s">
        <v>57</v>
      </c>
      <c r="I276" s="178" t="s">
        <v>651</v>
      </c>
      <c r="J276" s="51" t="s">
        <v>221</v>
      </c>
      <c r="K276" s="52" t="s">
        <v>26</v>
      </c>
      <c r="L276" s="51" t="s">
        <v>26</v>
      </c>
      <c r="M276" s="52" t="s">
        <v>26</v>
      </c>
      <c r="N276" s="51"/>
      <c r="O276" s="52"/>
      <c r="P276" s="67"/>
      <c r="IV276" s="62"/>
    </row>
    <row r="277" spans="1:16" s="54" customFormat="1" ht="16.5">
      <c r="A277" s="45" t="s">
        <v>329</v>
      </c>
      <c r="B277" s="56" t="s">
        <v>330</v>
      </c>
      <c r="C277" s="45" t="s">
        <v>1149</v>
      </c>
      <c r="D277" s="46" t="s">
        <v>332</v>
      </c>
      <c r="E277" s="47">
        <v>9</v>
      </c>
      <c r="F277" s="48"/>
      <c r="G277" s="69">
        <f t="shared" si="1"/>
        <v>0</v>
      </c>
      <c r="H277" s="70" t="s">
        <v>88</v>
      </c>
      <c r="I277" s="178" t="s">
        <v>651</v>
      </c>
      <c r="J277" s="51" t="s">
        <v>221</v>
      </c>
      <c r="K277" s="52" t="s">
        <v>26</v>
      </c>
      <c r="L277" s="51" t="s">
        <v>26</v>
      </c>
      <c r="M277" s="52" t="s">
        <v>26</v>
      </c>
      <c r="N277" s="51"/>
      <c r="O277" s="52"/>
      <c r="P277" s="67"/>
    </row>
    <row r="278" spans="1:256" s="54" customFormat="1" ht="18.75" customHeight="1">
      <c r="A278" s="45" t="s">
        <v>329</v>
      </c>
      <c r="B278" s="56" t="s">
        <v>330</v>
      </c>
      <c r="C278" s="45" t="s">
        <v>1150</v>
      </c>
      <c r="D278" s="46" t="s">
        <v>332</v>
      </c>
      <c r="E278" s="47">
        <v>9</v>
      </c>
      <c r="F278" s="48"/>
      <c r="G278" s="69">
        <f t="shared" si="1"/>
        <v>0</v>
      </c>
      <c r="H278" s="70" t="s">
        <v>333</v>
      </c>
      <c r="I278" s="178" t="s">
        <v>651</v>
      </c>
      <c r="J278" s="51" t="s">
        <v>221</v>
      </c>
      <c r="K278" s="52" t="s">
        <v>26</v>
      </c>
      <c r="L278" s="51" t="s">
        <v>26</v>
      </c>
      <c r="M278" s="52" t="s">
        <v>26</v>
      </c>
      <c r="N278" s="51"/>
      <c r="O278" s="52"/>
      <c r="P278" s="67"/>
      <c r="IV278" s="62"/>
    </row>
    <row r="279" spans="1:256" s="54" customFormat="1" ht="16.5">
      <c r="A279" s="45" t="s">
        <v>341</v>
      </c>
      <c r="B279" s="56" t="s">
        <v>1151</v>
      </c>
      <c r="C279" s="45" t="s">
        <v>1152</v>
      </c>
      <c r="D279" s="46" t="s">
        <v>1153</v>
      </c>
      <c r="E279" s="153">
        <v>5</v>
      </c>
      <c r="F279" s="48"/>
      <c r="G279" s="69">
        <f t="shared" si="1"/>
        <v>0</v>
      </c>
      <c r="H279" s="70" t="s">
        <v>57</v>
      </c>
      <c r="I279" s="178" t="s">
        <v>651</v>
      </c>
      <c r="J279" s="84" t="s">
        <v>58</v>
      </c>
      <c r="K279" s="52" t="s">
        <v>26</v>
      </c>
      <c r="L279" s="51"/>
      <c r="M279" s="52"/>
      <c r="N279" s="51" t="s">
        <v>76</v>
      </c>
      <c r="O279" s="52"/>
      <c r="P279" s="53"/>
      <c r="IV279" s="81"/>
    </row>
    <row r="280" spans="1:16" s="54" customFormat="1" ht="16.5">
      <c r="A280" s="163" t="s">
        <v>341</v>
      </c>
      <c r="B280" s="162" t="s">
        <v>342</v>
      </c>
      <c r="C280" s="163" t="s">
        <v>1154</v>
      </c>
      <c r="D280" s="164" t="s">
        <v>1155</v>
      </c>
      <c r="E280" s="47">
        <v>6</v>
      </c>
      <c r="F280" s="48"/>
      <c r="G280" s="69">
        <f t="shared" si="1"/>
        <v>0</v>
      </c>
      <c r="H280" s="185" t="s">
        <v>57</v>
      </c>
      <c r="I280" s="178" t="s">
        <v>651</v>
      </c>
      <c r="J280" s="51" t="s">
        <v>58</v>
      </c>
      <c r="K280" s="52" t="s">
        <v>26</v>
      </c>
      <c r="L280" s="51" t="s">
        <v>26</v>
      </c>
      <c r="M280" s="52" t="s">
        <v>26</v>
      </c>
      <c r="N280" s="51"/>
      <c r="O280" s="52"/>
      <c r="P280" s="67"/>
    </row>
    <row r="281" spans="1:16" s="54" customFormat="1" ht="16.5">
      <c r="A281" s="163" t="s">
        <v>341</v>
      </c>
      <c r="B281" s="162" t="s">
        <v>342</v>
      </c>
      <c r="C281" s="163" t="s">
        <v>1156</v>
      </c>
      <c r="D281" s="164" t="s">
        <v>1155</v>
      </c>
      <c r="E281" s="47">
        <v>6</v>
      </c>
      <c r="F281" s="48"/>
      <c r="G281" s="69">
        <f t="shared" si="1"/>
        <v>0</v>
      </c>
      <c r="H281" s="185" t="s">
        <v>57</v>
      </c>
      <c r="I281" s="178" t="s">
        <v>651</v>
      </c>
      <c r="J281" s="51" t="s">
        <v>58</v>
      </c>
      <c r="K281" s="52" t="s">
        <v>26</v>
      </c>
      <c r="L281" s="51" t="s">
        <v>26</v>
      </c>
      <c r="M281" s="52" t="s">
        <v>26</v>
      </c>
      <c r="N281" s="51"/>
      <c r="O281" s="52"/>
      <c r="P281" s="67"/>
    </row>
    <row r="282" spans="1:16" s="54" customFormat="1" ht="16.5">
      <c r="A282" s="163" t="s">
        <v>341</v>
      </c>
      <c r="B282" s="162" t="s">
        <v>342</v>
      </c>
      <c r="C282" s="163" t="s">
        <v>1157</v>
      </c>
      <c r="D282" s="164" t="s">
        <v>1155</v>
      </c>
      <c r="E282" s="47">
        <v>6</v>
      </c>
      <c r="F282" s="48"/>
      <c r="G282" s="69">
        <f t="shared" si="1"/>
        <v>0</v>
      </c>
      <c r="H282" s="185" t="s">
        <v>57</v>
      </c>
      <c r="I282" s="178" t="s">
        <v>651</v>
      </c>
      <c r="J282" s="51" t="s">
        <v>58</v>
      </c>
      <c r="K282" s="52" t="s">
        <v>26</v>
      </c>
      <c r="L282" s="51" t="s">
        <v>26</v>
      </c>
      <c r="M282" s="52" t="s">
        <v>26</v>
      </c>
      <c r="N282" s="51"/>
      <c r="O282" s="52"/>
      <c r="P282" s="67"/>
    </row>
    <row r="283" spans="1:16" s="54" customFormat="1" ht="16.5">
      <c r="A283" s="163" t="s">
        <v>341</v>
      </c>
      <c r="B283" s="162" t="s">
        <v>1158</v>
      </c>
      <c r="C283" s="163" t="s">
        <v>1159</v>
      </c>
      <c r="D283" s="164" t="s">
        <v>1155</v>
      </c>
      <c r="E283" s="47">
        <v>6</v>
      </c>
      <c r="F283" s="48"/>
      <c r="G283" s="69">
        <f t="shared" si="1"/>
        <v>0</v>
      </c>
      <c r="H283" s="185" t="s">
        <v>57</v>
      </c>
      <c r="I283" s="178" t="s">
        <v>651</v>
      </c>
      <c r="J283" s="51" t="s">
        <v>58</v>
      </c>
      <c r="K283" s="52" t="s">
        <v>26</v>
      </c>
      <c r="L283" s="51" t="s">
        <v>26</v>
      </c>
      <c r="M283" s="52" t="s">
        <v>26</v>
      </c>
      <c r="N283" s="51"/>
      <c r="O283" s="52"/>
      <c r="P283" s="67"/>
    </row>
    <row r="284" spans="1:16" s="54" customFormat="1" ht="16.5">
      <c r="A284" s="163" t="s">
        <v>341</v>
      </c>
      <c r="B284" s="73" t="s">
        <v>1160</v>
      </c>
      <c r="C284" s="74"/>
      <c r="D284" s="72" t="s">
        <v>1161</v>
      </c>
      <c r="E284" s="75">
        <v>8</v>
      </c>
      <c r="F284" s="48"/>
      <c r="G284" s="69">
        <f t="shared" si="1"/>
        <v>0</v>
      </c>
      <c r="H284" s="70" t="s">
        <v>57</v>
      </c>
      <c r="I284" s="178" t="s">
        <v>651</v>
      </c>
      <c r="J284" s="51" t="s">
        <v>58</v>
      </c>
      <c r="K284" s="52" t="s">
        <v>26</v>
      </c>
      <c r="L284" s="51" t="s">
        <v>26</v>
      </c>
      <c r="M284" s="77"/>
      <c r="N284" s="84"/>
      <c r="O284" s="77"/>
      <c r="P284" s="53"/>
    </row>
    <row r="285" spans="1:16" s="54" customFormat="1" ht="16.5">
      <c r="A285" s="45" t="s">
        <v>1162</v>
      </c>
      <c r="B285" s="73" t="s">
        <v>556</v>
      </c>
      <c r="C285" s="74"/>
      <c r="D285" s="72" t="s">
        <v>1163</v>
      </c>
      <c r="E285" s="75">
        <v>7</v>
      </c>
      <c r="F285" s="48"/>
      <c r="G285" s="69">
        <f t="shared" si="1"/>
        <v>0</v>
      </c>
      <c r="H285" s="70" t="s">
        <v>57</v>
      </c>
      <c r="I285" s="178" t="s">
        <v>651</v>
      </c>
      <c r="J285" s="84" t="s">
        <v>1164</v>
      </c>
      <c r="K285" s="52" t="s">
        <v>26</v>
      </c>
      <c r="L285" s="51" t="s">
        <v>26</v>
      </c>
      <c r="M285" s="77"/>
      <c r="N285" s="84"/>
      <c r="O285" s="52"/>
      <c r="P285" s="53"/>
    </row>
    <row r="286" spans="1:16" s="54" customFormat="1" ht="16.5">
      <c r="A286" s="45" t="s">
        <v>346</v>
      </c>
      <c r="B286" s="73" t="s">
        <v>1165</v>
      </c>
      <c r="C286" s="74"/>
      <c r="D286" s="72" t="s">
        <v>1166</v>
      </c>
      <c r="E286" s="75">
        <v>8</v>
      </c>
      <c r="F286" s="48"/>
      <c r="G286" s="69">
        <f t="shared" si="1"/>
        <v>0</v>
      </c>
      <c r="H286" s="70" t="s">
        <v>57</v>
      </c>
      <c r="I286" s="178" t="s">
        <v>651</v>
      </c>
      <c r="J286" s="84" t="s">
        <v>207</v>
      </c>
      <c r="K286" s="77" t="s">
        <v>26</v>
      </c>
      <c r="L286" s="84"/>
      <c r="M286" s="77"/>
      <c r="N286" s="84"/>
      <c r="O286" s="77"/>
      <c r="P286" s="53" t="s">
        <v>26</v>
      </c>
    </row>
    <row r="287" spans="1:16" s="54" customFormat="1" ht="18.75" customHeight="1">
      <c r="A287" s="45" t="s">
        <v>346</v>
      </c>
      <c r="B287" s="56" t="s">
        <v>1167</v>
      </c>
      <c r="C287" s="45" t="s">
        <v>1168</v>
      </c>
      <c r="D287" s="72" t="s">
        <v>1169</v>
      </c>
      <c r="E287" s="83">
        <v>7</v>
      </c>
      <c r="F287" s="48"/>
      <c r="G287" s="69">
        <f t="shared" si="1"/>
        <v>0</v>
      </c>
      <c r="H287" s="70" t="s">
        <v>530</v>
      </c>
      <c r="I287" s="178" t="s">
        <v>651</v>
      </c>
      <c r="J287" s="51" t="s">
        <v>51</v>
      </c>
      <c r="K287" s="52" t="s">
        <v>26</v>
      </c>
      <c r="L287" s="51"/>
      <c r="M287" s="52" t="s">
        <v>26</v>
      </c>
      <c r="N287" s="51" t="s">
        <v>27</v>
      </c>
      <c r="O287" s="52"/>
      <c r="P287" s="53"/>
    </row>
    <row r="288" spans="1:16" s="54" customFormat="1" ht="16.5">
      <c r="A288" s="45" t="s">
        <v>346</v>
      </c>
      <c r="B288" s="56" t="s">
        <v>1170</v>
      </c>
      <c r="C288" s="45" t="s">
        <v>1171</v>
      </c>
      <c r="D288" s="72" t="s">
        <v>1169</v>
      </c>
      <c r="E288" s="83">
        <v>9</v>
      </c>
      <c r="F288" s="48"/>
      <c r="G288" s="69">
        <f t="shared" si="1"/>
        <v>0</v>
      </c>
      <c r="H288" s="70" t="s">
        <v>530</v>
      </c>
      <c r="I288" s="178" t="s">
        <v>651</v>
      </c>
      <c r="J288" s="51" t="s">
        <v>51</v>
      </c>
      <c r="K288" s="52" t="s">
        <v>26</v>
      </c>
      <c r="L288" s="51"/>
      <c r="M288" s="52" t="s">
        <v>26</v>
      </c>
      <c r="N288" s="51" t="s">
        <v>27</v>
      </c>
      <c r="O288" s="52"/>
      <c r="P288" s="53"/>
    </row>
    <row r="289" spans="1:16" s="54" customFormat="1" ht="18.75" customHeight="1">
      <c r="A289" s="45" t="s">
        <v>346</v>
      </c>
      <c r="B289" s="56" t="s">
        <v>1170</v>
      </c>
      <c r="C289" s="45" t="s">
        <v>1172</v>
      </c>
      <c r="D289" s="72" t="s">
        <v>1169</v>
      </c>
      <c r="E289" s="83">
        <v>9</v>
      </c>
      <c r="F289" s="48"/>
      <c r="G289" s="69">
        <f t="shared" si="1"/>
        <v>0</v>
      </c>
      <c r="H289" s="70" t="s">
        <v>530</v>
      </c>
      <c r="I289" s="178" t="s">
        <v>651</v>
      </c>
      <c r="J289" s="51" t="s">
        <v>51</v>
      </c>
      <c r="K289" s="52" t="s">
        <v>26</v>
      </c>
      <c r="L289" s="51"/>
      <c r="M289" s="52" t="s">
        <v>26</v>
      </c>
      <c r="N289" s="51" t="s">
        <v>27</v>
      </c>
      <c r="O289" s="52"/>
      <c r="P289" s="53"/>
    </row>
    <row r="290" spans="1:16" s="54" customFormat="1" ht="16.5">
      <c r="A290" s="45" t="s">
        <v>346</v>
      </c>
      <c r="B290" s="68" t="s">
        <v>1140</v>
      </c>
      <c r="C290" s="45" t="s">
        <v>1173</v>
      </c>
      <c r="D290" s="46" t="s">
        <v>1142</v>
      </c>
      <c r="E290" s="47">
        <v>4</v>
      </c>
      <c r="F290" s="48"/>
      <c r="G290" s="159">
        <f t="shared" si="1"/>
        <v>0</v>
      </c>
      <c r="H290" s="191" t="s">
        <v>60</v>
      </c>
      <c r="I290" s="178" t="s">
        <v>651</v>
      </c>
      <c r="J290" s="51" t="s">
        <v>221</v>
      </c>
      <c r="K290" s="52" t="s">
        <v>26</v>
      </c>
      <c r="L290" s="51"/>
      <c r="M290" s="52" t="s">
        <v>26</v>
      </c>
      <c r="N290" s="51"/>
      <c r="O290" s="192"/>
      <c r="P290" s="53" t="s">
        <v>27</v>
      </c>
    </row>
    <row r="291" spans="1:16" s="54" customFormat="1" ht="16.5">
      <c r="A291" s="45" t="s">
        <v>346</v>
      </c>
      <c r="B291" s="68" t="s">
        <v>1140</v>
      </c>
      <c r="C291" s="63" t="s">
        <v>1174</v>
      </c>
      <c r="D291" s="46" t="s">
        <v>1142</v>
      </c>
      <c r="E291" s="47">
        <v>4</v>
      </c>
      <c r="F291" s="48"/>
      <c r="G291" s="159">
        <f t="shared" si="1"/>
        <v>0</v>
      </c>
      <c r="H291" s="70" t="s">
        <v>88</v>
      </c>
      <c r="I291" s="178" t="s">
        <v>651</v>
      </c>
      <c r="J291" s="51" t="s">
        <v>221</v>
      </c>
      <c r="K291" s="52" t="s">
        <v>26</v>
      </c>
      <c r="L291" s="51"/>
      <c r="M291" s="52" t="s">
        <v>26</v>
      </c>
      <c r="N291" s="51"/>
      <c r="O291" s="52"/>
      <c r="P291" s="53" t="s">
        <v>27</v>
      </c>
    </row>
    <row r="292" spans="1:16" s="54" customFormat="1" ht="16.5">
      <c r="A292" s="45" t="s">
        <v>346</v>
      </c>
      <c r="B292" s="68" t="s">
        <v>1140</v>
      </c>
      <c r="C292" s="63" t="s">
        <v>1175</v>
      </c>
      <c r="D292" s="46" t="s">
        <v>1142</v>
      </c>
      <c r="E292" s="47">
        <v>4</v>
      </c>
      <c r="F292" s="48"/>
      <c r="G292" s="159">
        <f t="shared" si="1"/>
        <v>0</v>
      </c>
      <c r="H292" s="70" t="s">
        <v>23</v>
      </c>
      <c r="I292" s="178" t="s">
        <v>651</v>
      </c>
      <c r="J292" s="51" t="s">
        <v>221</v>
      </c>
      <c r="K292" s="52" t="s">
        <v>26</v>
      </c>
      <c r="L292" s="51"/>
      <c r="M292" s="52" t="s">
        <v>26</v>
      </c>
      <c r="N292" s="51"/>
      <c r="O292" s="52"/>
      <c r="P292" s="53" t="s">
        <v>27</v>
      </c>
    </row>
    <row r="293" spans="1:16" s="54" customFormat="1" ht="16.5">
      <c r="A293" s="45" t="s">
        <v>346</v>
      </c>
      <c r="B293" s="68" t="s">
        <v>1140</v>
      </c>
      <c r="C293" s="45" t="s">
        <v>1176</v>
      </c>
      <c r="D293" s="46" t="s">
        <v>1142</v>
      </c>
      <c r="E293" s="47">
        <v>4</v>
      </c>
      <c r="F293" s="48"/>
      <c r="G293" s="159">
        <f t="shared" si="1"/>
        <v>0</v>
      </c>
      <c r="H293" s="70" t="s">
        <v>23</v>
      </c>
      <c r="I293" s="178" t="s">
        <v>651</v>
      </c>
      <c r="J293" s="51" t="s">
        <v>221</v>
      </c>
      <c r="K293" s="52" t="s">
        <v>26</v>
      </c>
      <c r="L293" s="51"/>
      <c r="M293" s="52" t="s">
        <v>26</v>
      </c>
      <c r="N293" s="51"/>
      <c r="O293" s="52"/>
      <c r="P293" s="53" t="s">
        <v>27</v>
      </c>
    </row>
    <row r="294" spans="1:16" s="54" customFormat="1" ht="16.5">
      <c r="A294" s="45" t="s">
        <v>346</v>
      </c>
      <c r="B294" s="68" t="s">
        <v>1140</v>
      </c>
      <c r="C294" s="45" t="s">
        <v>1177</v>
      </c>
      <c r="D294" s="46" t="s">
        <v>1142</v>
      </c>
      <c r="E294" s="47">
        <v>4</v>
      </c>
      <c r="F294" s="48"/>
      <c r="G294" s="159">
        <f t="shared" si="1"/>
        <v>0</v>
      </c>
      <c r="H294" s="70" t="s">
        <v>88</v>
      </c>
      <c r="I294" s="178" t="s">
        <v>651</v>
      </c>
      <c r="J294" s="51" t="s">
        <v>221</v>
      </c>
      <c r="K294" s="52" t="s">
        <v>26</v>
      </c>
      <c r="L294" s="51"/>
      <c r="M294" s="52" t="s">
        <v>26</v>
      </c>
      <c r="N294" s="51"/>
      <c r="O294" s="52"/>
      <c r="P294" s="53" t="s">
        <v>27</v>
      </c>
    </row>
    <row r="295" spans="1:16" s="54" customFormat="1" ht="16.5">
      <c r="A295" s="45" t="s">
        <v>346</v>
      </c>
      <c r="B295" s="68" t="s">
        <v>1140</v>
      </c>
      <c r="C295" s="45" t="s">
        <v>1178</v>
      </c>
      <c r="D295" s="46" t="s">
        <v>1142</v>
      </c>
      <c r="E295" s="47">
        <v>4</v>
      </c>
      <c r="F295" s="48"/>
      <c r="G295" s="159">
        <f t="shared" si="1"/>
        <v>0</v>
      </c>
      <c r="H295" s="70" t="s">
        <v>88</v>
      </c>
      <c r="I295" s="178" t="s">
        <v>651</v>
      </c>
      <c r="J295" s="51" t="s">
        <v>221</v>
      </c>
      <c r="K295" s="52" t="s">
        <v>26</v>
      </c>
      <c r="L295" s="51"/>
      <c r="M295" s="52" t="s">
        <v>26</v>
      </c>
      <c r="N295" s="51"/>
      <c r="O295" s="52"/>
      <c r="P295" s="53" t="s">
        <v>27</v>
      </c>
    </row>
    <row r="296" spans="1:16" s="54" customFormat="1" ht="16.5">
      <c r="A296" s="45" t="s">
        <v>346</v>
      </c>
      <c r="B296" s="68" t="s">
        <v>1140</v>
      </c>
      <c r="C296" s="63" t="s">
        <v>1179</v>
      </c>
      <c r="D296" s="46" t="s">
        <v>1142</v>
      </c>
      <c r="E296" s="47">
        <v>4</v>
      </c>
      <c r="F296" s="48"/>
      <c r="G296" s="159">
        <f t="shared" si="1"/>
        <v>0</v>
      </c>
      <c r="H296" s="70" t="s">
        <v>88</v>
      </c>
      <c r="I296" s="178" t="s">
        <v>651</v>
      </c>
      <c r="J296" s="51" t="s">
        <v>221</v>
      </c>
      <c r="K296" s="52" t="s">
        <v>26</v>
      </c>
      <c r="L296" s="51"/>
      <c r="M296" s="52" t="s">
        <v>26</v>
      </c>
      <c r="N296" s="51"/>
      <c r="O296" s="52"/>
      <c r="P296" s="53" t="s">
        <v>27</v>
      </c>
    </row>
    <row r="297" spans="1:16" s="54" customFormat="1" ht="16.5">
      <c r="A297" s="45" t="s">
        <v>346</v>
      </c>
      <c r="B297" s="68" t="s">
        <v>1140</v>
      </c>
      <c r="C297" s="45" t="s">
        <v>1180</v>
      </c>
      <c r="D297" s="46" t="s">
        <v>1142</v>
      </c>
      <c r="E297" s="47">
        <v>4</v>
      </c>
      <c r="F297" s="48"/>
      <c r="G297" s="159">
        <f t="shared" si="1"/>
        <v>0</v>
      </c>
      <c r="H297" s="70" t="s">
        <v>88</v>
      </c>
      <c r="I297" s="178" t="s">
        <v>651</v>
      </c>
      <c r="J297" s="51" t="s">
        <v>221</v>
      </c>
      <c r="K297" s="52" t="s">
        <v>26</v>
      </c>
      <c r="L297" s="51"/>
      <c r="M297" s="52" t="s">
        <v>26</v>
      </c>
      <c r="N297" s="51"/>
      <c r="O297" s="52"/>
      <c r="P297" s="53" t="s">
        <v>27</v>
      </c>
    </row>
    <row r="298" spans="1:16" s="54" customFormat="1" ht="16.5">
      <c r="A298" s="45" t="s">
        <v>346</v>
      </c>
      <c r="B298" s="68" t="s">
        <v>1140</v>
      </c>
      <c r="C298" s="63" t="s">
        <v>1181</v>
      </c>
      <c r="D298" s="46" t="s">
        <v>1142</v>
      </c>
      <c r="E298" s="151">
        <v>4</v>
      </c>
      <c r="F298" s="48"/>
      <c r="G298" s="69">
        <f t="shared" si="1"/>
        <v>0</v>
      </c>
      <c r="H298" s="70" t="s">
        <v>88</v>
      </c>
      <c r="I298" s="178" t="s">
        <v>651</v>
      </c>
      <c r="J298" s="51" t="s">
        <v>51</v>
      </c>
      <c r="K298" s="52"/>
      <c r="L298" s="51"/>
      <c r="M298" s="52"/>
      <c r="N298" s="51"/>
      <c r="O298" s="52"/>
      <c r="P298" s="67" t="s">
        <v>26</v>
      </c>
    </row>
    <row r="299" spans="1:16" s="54" customFormat="1" ht="16.5">
      <c r="A299" s="45" t="s">
        <v>346</v>
      </c>
      <c r="B299" s="73" t="s">
        <v>1140</v>
      </c>
      <c r="C299" s="74" t="s">
        <v>1182</v>
      </c>
      <c r="D299" s="72" t="s">
        <v>1183</v>
      </c>
      <c r="E299" s="75">
        <v>4</v>
      </c>
      <c r="F299" s="48"/>
      <c r="G299" s="69">
        <f t="shared" si="1"/>
        <v>0</v>
      </c>
      <c r="H299" s="70" t="s">
        <v>23</v>
      </c>
      <c r="I299" s="178" t="s">
        <v>651</v>
      </c>
      <c r="J299" s="51" t="s">
        <v>221</v>
      </c>
      <c r="K299" s="52" t="s">
        <v>26</v>
      </c>
      <c r="L299" s="84"/>
      <c r="M299" s="52" t="s">
        <v>26</v>
      </c>
      <c r="N299" s="51"/>
      <c r="O299" s="52"/>
      <c r="P299" s="53"/>
    </row>
    <row r="300" spans="1:16" s="54" customFormat="1" ht="16.5">
      <c r="A300" s="45" t="s">
        <v>346</v>
      </c>
      <c r="B300" s="68" t="s">
        <v>1140</v>
      </c>
      <c r="C300" s="45" t="s">
        <v>1184</v>
      </c>
      <c r="D300" s="46" t="s">
        <v>1142</v>
      </c>
      <c r="E300" s="47">
        <v>4</v>
      </c>
      <c r="F300" s="48"/>
      <c r="G300" s="159">
        <f t="shared" si="1"/>
        <v>0</v>
      </c>
      <c r="H300" s="70" t="s">
        <v>23</v>
      </c>
      <c r="I300" s="178" t="s">
        <v>651</v>
      </c>
      <c r="J300" s="51" t="s">
        <v>221</v>
      </c>
      <c r="K300" s="52" t="s">
        <v>26</v>
      </c>
      <c r="L300" s="51"/>
      <c r="M300" s="52" t="s">
        <v>26</v>
      </c>
      <c r="N300" s="51"/>
      <c r="O300" s="52"/>
      <c r="P300" s="53" t="s">
        <v>27</v>
      </c>
    </row>
    <row r="301" spans="1:16" s="54" customFormat="1" ht="16.5">
      <c r="A301" s="45" t="s">
        <v>346</v>
      </c>
      <c r="B301" s="68" t="s">
        <v>1140</v>
      </c>
      <c r="C301" s="45" t="s">
        <v>1185</v>
      </c>
      <c r="D301" s="46" t="s">
        <v>1142</v>
      </c>
      <c r="E301" s="47">
        <v>2</v>
      </c>
      <c r="F301" s="48"/>
      <c r="G301" s="159">
        <f t="shared" si="1"/>
        <v>0</v>
      </c>
      <c r="H301" s="70" t="s">
        <v>88</v>
      </c>
      <c r="I301" s="178" t="s">
        <v>651</v>
      </c>
      <c r="J301" s="51" t="s">
        <v>221</v>
      </c>
      <c r="K301" s="52" t="s">
        <v>26</v>
      </c>
      <c r="L301" s="51"/>
      <c r="M301" s="52" t="s">
        <v>26</v>
      </c>
      <c r="N301" s="51"/>
      <c r="O301" s="52"/>
      <c r="P301" s="53" t="s">
        <v>27</v>
      </c>
    </row>
    <row r="302" spans="1:16" s="54" customFormat="1" ht="16.5">
      <c r="A302" s="45" t="s">
        <v>346</v>
      </c>
      <c r="B302" s="68" t="s">
        <v>1140</v>
      </c>
      <c r="C302" s="63" t="s">
        <v>1186</v>
      </c>
      <c r="D302" s="46" t="s">
        <v>1142</v>
      </c>
      <c r="E302" s="47">
        <v>4</v>
      </c>
      <c r="F302" s="48"/>
      <c r="G302" s="159">
        <f t="shared" si="1"/>
        <v>0</v>
      </c>
      <c r="H302" s="70" t="s">
        <v>23</v>
      </c>
      <c r="I302" s="178" t="s">
        <v>651</v>
      </c>
      <c r="J302" s="51" t="s">
        <v>221</v>
      </c>
      <c r="K302" s="52" t="s">
        <v>26</v>
      </c>
      <c r="L302" s="51"/>
      <c r="M302" s="52" t="s">
        <v>26</v>
      </c>
      <c r="N302" s="51"/>
      <c r="O302" s="52"/>
      <c r="P302" s="53" t="s">
        <v>27</v>
      </c>
    </row>
    <row r="303" spans="1:16" s="54" customFormat="1" ht="16.5">
      <c r="A303" s="45" t="s">
        <v>346</v>
      </c>
      <c r="B303" s="73" t="s">
        <v>1140</v>
      </c>
      <c r="C303" s="74" t="s">
        <v>1187</v>
      </c>
      <c r="D303" s="72" t="s">
        <v>1188</v>
      </c>
      <c r="E303" s="75">
        <v>4</v>
      </c>
      <c r="F303" s="48"/>
      <c r="G303" s="69">
        <f t="shared" si="1"/>
        <v>0</v>
      </c>
      <c r="H303" s="70" t="s">
        <v>23</v>
      </c>
      <c r="I303" s="178" t="s">
        <v>651</v>
      </c>
      <c r="J303" s="51" t="s">
        <v>221</v>
      </c>
      <c r="K303" s="52" t="s">
        <v>26</v>
      </c>
      <c r="L303" s="84"/>
      <c r="M303" s="52" t="s">
        <v>26</v>
      </c>
      <c r="N303" s="51"/>
      <c r="O303" s="52"/>
      <c r="P303" s="53"/>
    </row>
    <row r="304" spans="1:16" s="54" customFormat="1" ht="16.5">
      <c r="A304" s="45" t="s">
        <v>346</v>
      </c>
      <c r="B304" s="68" t="s">
        <v>1140</v>
      </c>
      <c r="C304" s="63" t="s">
        <v>1189</v>
      </c>
      <c r="D304" s="46" t="s">
        <v>1142</v>
      </c>
      <c r="E304" s="47">
        <v>4</v>
      </c>
      <c r="F304" s="48"/>
      <c r="G304" s="159">
        <f t="shared" si="1"/>
        <v>0</v>
      </c>
      <c r="H304" s="70" t="s">
        <v>88</v>
      </c>
      <c r="I304" s="178" t="s">
        <v>651</v>
      </c>
      <c r="J304" s="51" t="s">
        <v>221</v>
      </c>
      <c r="K304" s="52" t="s">
        <v>26</v>
      </c>
      <c r="L304" s="51"/>
      <c r="M304" s="52" t="s">
        <v>26</v>
      </c>
      <c r="N304" s="51"/>
      <c r="O304" s="52"/>
      <c r="P304" s="53" t="s">
        <v>27</v>
      </c>
    </row>
    <row r="305" spans="1:16" s="54" customFormat="1" ht="16.5">
      <c r="A305" s="45" t="s">
        <v>346</v>
      </c>
      <c r="B305" s="56" t="s">
        <v>628</v>
      </c>
      <c r="C305" s="45" t="s">
        <v>1190</v>
      </c>
      <c r="D305" s="46" t="s">
        <v>349</v>
      </c>
      <c r="E305" s="47">
        <v>8</v>
      </c>
      <c r="F305" s="48"/>
      <c r="G305" s="69">
        <f t="shared" si="1"/>
        <v>0</v>
      </c>
      <c r="H305" s="185" t="s">
        <v>57</v>
      </c>
      <c r="I305" s="178" t="s">
        <v>651</v>
      </c>
      <c r="J305" s="51" t="s">
        <v>221</v>
      </c>
      <c r="K305" s="52" t="s">
        <v>26</v>
      </c>
      <c r="L305" s="51"/>
      <c r="M305" s="52" t="s">
        <v>26</v>
      </c>
      <c r="N305" s="51"/>
      <c r="O305" s="52"/>
      <c r="P305" s="67"/>
    </row>
    <row r="306" spans="1:16" s="54" customFormat="1" ht="16.5">
      <c r="A306" s="45" t="s">
        <v>346</v>
      </c>
      <c r="B306" s="56" t="s">
        <v>1191</v>
      </c>
      <c r="C306" s="45" t="s">
        <v>1192</v>
      </c>
      <c r="D306" s="46" t="s">
        <v>349</v>
      </c>
      <c r="E306" s="47">
        <v>9</v>
      </c>
      <c r="F306" s="48"/>
      <c r="G306" s="69">
        <f t="shared" si="1"/>
        <v>0</v>
      </c>
      <c r="H306" s="70" t="s">
        <v>23</v>
      </c>
      <c r="I306" s="178" t="s">
        <v>651</v>
      </c>
      <c r="J306" s="51" t="s">
        <v>221</v>
      </c>
      <c r="K306" s="52" t="s">
        <v>26</v>
      </c>
      <c r="L306" s="51"/>
      <c r="M306" s="52" t="s">
        <v>26</v>
      </c>
      <c r="N306" s="51"/>
      <c r="O306" s="52"/>
      <c r="P306" s="67"/>
    </row>
    <row r="307" spans="1:16" s="54" customFormat="1" ht="16.5">
      <c r="A307" s="45" t="s">
        <v>346</v>
      </c>
      <c r="B307" s="56" t="s">
        <v>1193</v>
      </c>
      <c r="C307" s="45"/>
      <c r="D307" s="46" t="s">
        <v>1194</v>
      </c>
      <c r="E307" s="47">
        <v>9</v>
      </c>
      <c r="F307" s="48"/>
      <c r="G307" s="69">
        <f t="shared" si="1"/>
        <v>0</v>
      </c>
      <c r="H307" s="70" t="s">
        <v>88</v>
      </c>
      <c r="I307" s="178" t="s">
        <v>651</v>
      </c>
      <c r="J307" s="51" t="s">
        <v>221</v>
      </c>
      <c r="K307" s="52" t="s">
        <v>26</v>
      </c>
      <c r="L307" s="61"/>
      <c r="M307" s="52" t="s">
        <v>26</v>
      </c>
      <c r="N307" s="51"/>
      <c r="O307" s="52"/>
      <c r="P307" s="155"/>
    </row>
    <row r="308" spans="1:16" s="54" customFormat="1" ht="16.5">
      <c r="A308" s="45" t="s">
        <v>346</v>
      </c>
      <c r="B308" s="73"/>
      <c r="C308" s="74" t="s">
        <v>1195</v>
      </c>
      <c r="D308" s="72" t="s">
        <v>1169</v>
      </c>
      <c r="E308" s="153">
        <v>6</v>
      </c>
      <c r="F308" s="48"/>
      <c r="G308" s="69">
        <f t="shared" si="1"/>
        <v>0</v>
      </c>
      <c r="H308" s="70" t="s">
        <v>57</v>
      </c>
      <c r="I308" s="178" t="s">
        <v>651</v>
      </c>
      <c r="J308" s="84" t="s">
        <v>58</v>
      </c>
      <c r="K308" s="52" t="s">
        <v>26</v>
      </c>
      <c r="L308" s="51"/>
      <c r="M308" s="52"/>
      <c r="N308" s="51" t="s">
        <v>27</v>
      </c>
      <c r="O308" s="52"/>
      <c r="P308" s="53" t="s">
        <v>26</v>
      </c>
    </row>
    <row r="309" spans="1:16" s="54" customFormat="1" ht="16.5">
      <c r="A309" s="45" t="s">
        <v>1196</v>
      </c>
      <c r="B309" s="56"/>
      <c r="C309" s="45" t="s">
        <v>1197</v>
      </c>
      <c r="D309" s="46" t="s">
        <v>1198</v>
      </c>
      <c r="E309" s="47">
        <v>9</v>
      </c>
      <c r="F309" s="48"/>
      <c r="G309" s="69">
        <f t="shared" si="1"/>
        <v>0</v>
      </c>
      <c r="H309" s="70" t="s">
        <v>88</v>
      </c>
      <c r="I309" s="178" t="s">
        <v>651</v>
      </c>
      <c r="J309" s="51" t="s">
        <v>221</v>
      </c>
      <c r="K309" s="52" t="s">
        <v>26</v>
      </c>
      <c r="L309" s="51"/>
      <c r="M309" s="52" t="s">
        <v>26</v>
      </c>
      <c r="N309" s="51"/>
      <c r="O309" s="52"/>
      <c r="P309" s="67"/>
    </row>
    <row r="310" spans="1:16" s="54" customFormat="1" ht="16.5">
      <c r="A310" s="45" t="s">
        <v>350</v>
      </c>
      <c r="B310" s="56" t="s">
        <v>1199</v>
      </c>
      <c r="C310" s="45" t="s">
        <v>242</v>
      </c>
      <c r="D310" s="46" t="s">
        <v>360</v>
      </c>
      <c r="E310" s="47">
        <v>5</v>
      </c>
      <c r="F310" s="48"/>
      <c r="G310" s="69">
        <f t="shared" si="1"/>
        <v>0</v>
      </c>
      <c r="H310" s="70" t="s">
        <v>88</v>
      </c>
      <c r="I310" s="178" t="s">
        <v>651</v>
      </c>
      <c r="J310" s="51" t="s">
        <v>58</v>
      </c>
      <c r="K310" s="52" t="s">
        <v>26</v>
      </c>
      <c r="L310" s="51"/>
      <c r="M310" s="52"/>
      <c r="N310" s="51"/>
      <c r="O310" s="52"/>
      <c r="P310" s="67"/>
    </row>
    <row r="311" spans="1:256" s="54" customFormat="1" ht="16.5">
      <c r="A311" s="45" t="s">
        <v>350</v>
      </c>
      <c r="B311" s="56" t="s">
        <v>1200</v>
      </c>
      <c r="C311" s="45"/>
      <c r="D311" s="46" t="s">
        <v>1201</v>
      </c>
      <c r="E311" s="47">
        <v>7</v>
      </c>
      <c r="F311" s="48"/>
      <c r="G311" s="159">
        <f t="shared" si="1"/>
        <v>0</v>
      </c>
      <c r="H311" s="70" t="s">
        <v>23</v>
      </c>
      <c r="I311" s="178" t="s">
        <v>651</v>
      </c>
      <c r="J311" s="51" t="s">
        <v>58</v>
      </c>
      <c r="K311" s="52" t="s">
        <v>26</v>
      </c>
      <c r="L311" s="51"/>
      <c r="M311" s="52"/>
      <c r="N311" s="51"/>
      <c r="O311" s="52"/>
      <c r="P311" s="53" t="s">
        <v>27</v>
      </c>
      <c r="IV311" s="81"/>
    </row>
    <row r="312" spans="1:16" s="54" customFormat="1" ht="16.5">
      <c r="A312" s="45" t="s">
        <v>363</v>
      </c>
      <c r="B312" s="56" t="s">
        <v>98</v>
      </c>
      <c r="C312" s="45"/>
      <c r="D312" s="46" t="s">
        <v>1202</v>
      </c>
      <c r="E312" s="47">
        <v>13</v>
      </c>
      <c r="F312" s="48"/>
      <c r="G312" s="69">
        <f t="shared" si="1"/>
        <v>0</v>
      </c>
      <c r="H312" s="70" t="s">
        <v>88</v>
      </c>
      <c r="I312" s="178" t="s">
        <v>651</v>
      </c>
      <c r="J312" s="51" t="s">
        <v>51</v>
      </c>
      <c r="K312" s="52" t="s">
        <v>26</v>
      </c>
      <c r="L312" s="51" t="s">
        <v>26</v>
      </c>
      <c r="M312" s="52" t="s">
        <v>26</v>
      </c>
      <c r="N312" s="51"/>
      <c r="O312" s="52"/>
      <c r="P312" s="67"/>
    </row>
    <row r="313" spans="1:16" s="54" customFormat="1" ht="16.5">
      <c r="A313" s="45" t="s">
        <v>363</v>
      </c>
      <c r="B313" s="56" t="s">
        <v>1203</v>
      </c>
      <c r="C313" s="45" t="s">
        <v>1204</v>
      </c>
      <c r="D313" s="46" t="s">
        <v>1202</v>
      </c>
      <c r="E313" s="47">
        <v>13</v>
      </c>
      <c r="F313" s="48"/>
      <c r="G313" s="69">
        <f t="shared" si="1"/>
        <v>0</v>
      </c>
      <c r="H313" s="70" t="s">
        <v>88</v>
      </c>
      <c r="I313" s="178" t="s">
        <v>651</v>
      </c>
      <c r="J313" s="51" t="s">
        <v>51</v>
      </c>
      <c r="K313" s="52" t="s">
        <v>26</v>
      </c>
      <c r="L313" s="51" t="s">
        <v>26</v>
      </c>
      <c r="M313" s="52" t="s">
        <v>26</v>
      </c>
      <c r="N313" s="51"/>
      <c r="O313" s="52"/>
      <c r="P313" s="67"/>
    </row>
    <row r="314" spans="1:16" s="54" customFormat="1" ht="16.5">
      <c r="A314" s="45" t="s">
        <v>363</v>
      </c>
      <c r="B314" s="56" t="s">
        <v>49</v>
      </c>
      <c r="C314" s="45"/>
      <c r="D314" s="46" t="s">
        <v>1205</v>
      </c>
      <c r="E314" s="47">
        <v>13</v>
      </c>
      <c r="F314" s="48"/>
      <c r="G314" s="69">
        <f t="shared" si="1"/>
        <v>0</v>
      </c>
      <c r="H314" s="70" t="s">
        <v>88</v>
      </c>
      <c r="I314" s="178" t="s">
        <v>651</v>
      </c>
      <c r="J314" s="51" t="s">
        <v>51</v>
      </c>
      <c r="K314" s="52" t="s">
        <v>26</v>
      </c>
      <c r="L314" s="51" t="s">
        <v>26</v>
      </c>
      <c r="M314" s="52" t="s">
        <v>26</v>
      </c>
      <c r="N314" s="51"/>
      <c r="O314" s="52"/>
      <c r="P314" s="67"/>
    </row>
    <row r="315" spans="1:256" s="54" customFormat="1" ht="16.5">
      <c r="A315" s="45" t="s">
        <v>363</v>
      </c>
      <c r="B315" s="56" t="s">
        <v>1206</v>
      </c>
      <c r="C315" s="45" t="s">
        <v>122</v>
      </c>
      <c r="D315" s="46" t="s">
        <v>1207</v>
      </c>
      <c r="E315" s="47">
        <v>13</v>
      </c>
      <c r="F315" s="48"/>
      <c r="G315" s="69">
        <f t="shared" si="1"/>
        <v>0</v>
      </c>
      <c r="H315" s="70" t="s">
        <v>88</v>
      </c>
      <c r="I315" s="178" t="s">
        <v>651</v>
      </c>
      <c r="J315" s="51" t="s">
        <v>51</v>
      </c>
      <c r="K315" s="52" t="s">
        <v>26</v>
      </c>
      <c r="L315" s="51" t="s">
        <v>26</v>
      </c>
      <c r="M315" s="52" t="s">
        <v>26</v>
      </c>
      <c r="N315" s="51"/>
      <c r="O315" s="52"/>
      <c r="P315" s="67"/>
      <c r="IV315" s="62"/>
    </row>
    <row r="316" spans="1:16" s="54" customFormat="1" ht="16.5">
      <c r="A316" s="45" t="s">
        <v>363</v>
      </c>
      <c r="B316" s="56" t="s">
        <v>1208</v>
      </c>
      <c r="C316" s="45"/>
      <c r="D316" s="46" t="s">
        <v>1207</v>
      </c>
      <c r="E316" s="47">
        <v>13</v>
      </c>
      <c r="F316" s="48"/>
      <c r="G316" s="69">
        <f t="shared" si="1"/>
        <v>0</v>
      </c>
      <c r="H316" s="70" t="s">
        <v>88</v>
      </c>
      <c r="I316" s="178" t="s">
        <v>651</v>
      </c>
      <c r="J316" s="51" t="s">
        <v>51</v>
      </c>
      <c r="K316" s="52" t="s">
        <v>26</v>
      </c>
      <c r="L316" s="51" t="s">
        <v>26</v>
      </c>
      <c r="M316" s="52" t="s">
        <v>26</v>
      </c>
      <c r="N316" s="51"/>
      <c r="O316" s="52"/>
      <c r="P316" s="67"/>
    </row>
    <row r="317" spans="1:16" s="54" customFormat="1" ht="16.5">
      <c r="A317" s="45" t="s">
        <v>363</v>
      </c>
      <c r="B317" s="56" t="s">
        <v>258</v>
      </c>
      <c r="C317" s="45" t="s">
        <v>1209</v>
      </c>
      <c r="D317" s="46" t="s">
        <v>1210</v>
      </c>
      <c r="E317" s="47">
        <v>13</v>
      </c>
      <c r="F317" s="48"/>
      <c r="G317" s="69">
        <f t="shared" si="1"/>
        <v>0</v>
      </c>
      <c r="H317" s="70" t="s">
        <v>88</v>
      </c>
      <c r="I317" s="178" t="s">
        <v>651</v>
      </c>
      <c r="J317" s="51" t="s">
        <v>51</v>
      </c>
      <c r="K317" s="52" t="s">
        <v>26</v>
      </c>
      <c r="L317" s="51" t="s">
        <v>26</v>
      </c>
      <c r="M317" s="52" t="s">
        <v>26</v>
      </c>
      <c r="N317" s="51"/>
      <c r="O317" s="52"/>
      <c r="P317" s="67"/>
    </row>
    <row r="318" spans="1:16" s="54" customFormat="1" ht="16.5">
      <c r="A318" s="63" t="s">
        <v>363</v>
      </c>
      <c r="B318" s="68" t="s">
        <v>258</v>
      </c>
      <c r="C318" s="63" t="s">
        <v>1211</v>
      </c>
      <c r="D318" s="59" t="s">
        <v>1212</v>
      </c>
      <c r="E318" s="47">
        <v>8</v>
      </c>
      <c r="F318" s="48"/>
      <c r="G318" s="159">
        <f t="shared" si="1"/>
        <v>0</v>
      </c>
      <c r="H318" s="191" t="s">
        <v>60</v>
      </c>
      <c r="I318" s="178" t="s">
        <v>651</v>
      </c>
      <c r="J318" s="51" t="s">
        <v>51</v>
      </c>
      <c r="K318" s="52" t="s">
        <v>26</v>
      </c>
      <c r="L318" s="51" t="s">
        <v>26</v>
      </c>
      <c r="M318" s="52" t="s">
        <v>26</v>
      </c>
      <c r="N318" s="51"/>
      <c r="O318" s="52"/>
      <c r="P318" s="67" t="s">
        <v>26</v>
      </c>
    </row>
    <row r="319" spans="1:16" s="54" customFormat="1" ht="16.5">
      <c r="A319" s="45" t="s">
        <v>363</v>
      </c>
      <c r="B319" s="56" t="s">
        <v>258</v>
      </c>
      <c r="C319" s="45" t="s">
        <v>1213</v>
      </c>
      <c r="D319" s="46" t="s">
        <v>364</v>
      </c>
      <c r="E319" s="71">
        <v>8</v>
      </c>
      <c r="F319" s="48"/>
      <c r="G319" s="69">
        <f t="shared" si="1"/>
        <v>0</v>
      </c>
      <c r="H319" s="70" t="s">
        <v>88</v>
      </c>
      <c r="I319" s="178" t="s">
        <v>651</v>
      </c>
      <c r="J319" s="51" t="s">
        <v>51</v>
      </c>
      <c r="K319" s="52" t="s">
        <v>26</v>
      </c>
      <c r="L319" s="51" t="s">
        <v>26</v>
      </c>
      <c r="M319" s="52" t="s">
        <v>26</v>
      </c>
      <c r="N319" s="51"/>
      <c r="O319" s="52"/>
      <c r="P319" s="67"/>
    </row>
    <row r="320" spans="1:16" s="54" customFormat="1" ht="16.5">
      <c r="A320" s="45" t="s">
        <v>363</v>
      </c>
      <c r="B320" s="56" t="s">
        <v>258</v>
      </c>
      <c r="C320" s="45" t="s">
        <v>1214</v>
      </c>
      <c r="D320" s="46" t="s">
        <v>364</v>
      </c>
      <c r="E320" s="71">
        <v>8</v>
      </c>
      <c r="F320" s="48"/>
      <c r="G320" s="69">
        <f t="shared" si="1"/>
        <v>0</v>
      </c>
      <c r="H320" s="70" t="s">
        <v>88</v>
      </c>
      <c r="I320" s="178" t="s">
        <v>651</v>
      </c>
      <c r="J320" s="51" t="s">
        <v>51</v>
      </c>
      <c r="K320" s="52" t="s">
        <v>26</v>
      </c>
      <c r="L320" s="51" t="s">
        <v>26</v>
      </c>
      <c r="M320" s="52" t="s">
        <v>26</v>
      </c>
      <c r="N320" s="51"/>
      <c r="O320" s="52"/>
      <c r="P320" s="67"/>
    </row>
    <row r="321" spans="1:16" s="54" customFormat="1" ht="18.75" customHeight="1">
      <c r="A321" s="45" t="s">
        <v>363</v>
      </c>
      <c r="B321" s="56" t="s">
        <v>258</v>
      </c>
      <c r="C321" s="45" t="s">
        <v>1215</v>
      </c>
      <c r="D321" s="46" t="s">
        <v>364</v>
      </c>
      <c r="E321" s="83">
        <v>9</v>
      </c>
      <c r="F321" s="48"/>
      <c r="G321" s="69">
        <f t="shared" si="1"/>
        <v>0</v>
      </c>
      <c r="H321" s="70" t="s">
        <v>534</v>
      </c>
      <c r="I321" s="178" t="s">
        <v>651</v>
      </c>
      <c r="J321" s="51" t="s">
        <v>51</v>
      </c>
      <c r="K321" s="52" t="s">
        <v>26</v>
      </c>
      <c r="L321" s="51"/>
      <c r="M321" s="52" t="s">
        <v>26</v>
      </c>
      <c r="N321" s="51" t="s">
        <v>27</v>
      </c>
      <c r="O321" s="52"/>
      <c r="P321" s="53"/>
    </row>
    <row r="322" spans="1:256" s="54" customFormat="1" ht="16.5">
      <c r="A322" s="45" t="s">
        <v>363</v>
      </c>
      <c r="B322" s="56" t="s">
        <v>258</v>
      </c>
      <c r="C322" s="45" t="s">
        <v>1216</v>
      </c>
      <c r="D322" s="46" t="s">
        <v>364</v>
      </c>
      <c r="E322" s="71">
        <v>8</v>
      </c>
      <c r="F322" s="48"/>
      <c r="G322" s="69">
        <f t="shared" si="1"/>
        <v>0</v>
      </c>
      <c r="H322" s="70" t="s">
        <v>88</v>
      </c>
      <c r="I322" s="178" t="s">
        <v>651</v>
      </c>
      <c r="J322" s="51" t="s">
        <v>51</v>
      </c>
      <c r="K322" s="52" t="s">
        <v>26</v>
      </c>
      <c r="L322" s="51" t="s">
        <v>26</v>
      </c>
      <c r="M322" s="52" t="s">
        <v>26</v>
      </c>
      <c r="N322" s="51"/>
      <c r="O322" s="52"/>
      <c r="P322" s="67"/>
      <c r="IV322" s="81"/>
    </row>
    <row r="323" spans="1:16" s="54" customFormat="1" ht="16.5">
      <c r="A323" s="45" t="s">
        <v>363</v>
      </c>
      <c r="B323" s="56" t="s">
        <v>258</v>
      </c>
      <c r="C323" s="45" t="s">
        <v>1217</v>
      </c>
      <c r="D323" s="46" t="s">
        <v>364</v>
      </c>
      <c r="E323" s="71">
        <v>8</v>
      </c>
      <c r="F323" s="48"/>
      <c r="G323" s="69">
        <f t="shared" si="1"/>
        <v>0</v>
      </c>
      <c r="H323" s="70" t="s">
        <v>88</v>
      </c>
      <c r="I323" s="178" t="s">
        <v>651</v>
      </c>
      <c r="J323" s="51" t="s">
        <v>51</v>
      </c>
      <c r="K323" s="52" t="s">
        <v>26</v>
      </c>
      <c r="L323" s="51" t="s">
        <v>26</v>
      </c>
      <c r="M323" s="52" t="s">
        <v>26</v>
      </c>
      <c r="N323" s="51"/>
      <c r="O323" s="52"/>
      <c r="P323" s="67"/>
    </row>
    <row r="324" spans="1:16" s="54" customFormat="1" ht="16.5">
      <c r="A324" s="45" t="s">
        <v>363</v>
      </c>
      <c r="B324" s="56" t="s">
        <v>258</v>
      </c>
      <c r="C324" s="45" t="s">
        <v>1218</v>
      </c>
      <c r="D324" s="46" t="s">
        <v>364</v>
      </c>
      <c r="E324" s="83">
        <v>9</v>
      </c>
      <c r="F324" s="48"/>
      <c r="G324" s="69">
        <f t="shared" si="1"/>
        <v>0</v>
      </c>
      <c r="H324" s="70" t="s">
        <v>530</v>
      </c>
      <c r="I324" s="178" t="s">
        <v>651</v>
      </c>
      <c r="J324" s="51" t="s">
        <v>51</v>
      </c>
      <c r="K324" s="52" t="s">
        <v>26</v>
      </c>
      <c r="L324" s="51"/>
      <c r="M324" s="52" t="s">
        <v>26</v>
      </c>
      <c r="N324" s="51" t="s">
        <v>27</v>
      </c>
      <c r="O324" s="52"/>
      <c r="P324" s="53"/>
    </row>
    <row r="325" spans="1:256" s="54" customFormat="1" ht="16.5">
      <c r="A325" s="45" t="s">
        <v>363</v>
      </c>
      <c r="B325" s="56" t="s">
        <v>258</v>
      </c>
      <c r="C325" s="45" t="s">
        <v>1219</v>
      </c>
      <c r="D325" s="46" t="s">
        <v>364</v>
      </c>
      <c r="E325" s="83">
        <v>9</v>
      </c>
      <c r="F325" s="48"/>
      <c r="G325" s="69">
        <f t="shared" si="1"/>
        <v>0</v>
      </c>
      <c r="H325" s="70" t="s">
        <v>530</v>
      </c>
      <c r="I325" s="178" t="s">
        <v>651</v>
      </c>
      <c r="J325" s="51" t="s">
        <v>51</v>
      </c>
      <c r="K325" s="52" t="s">
        <v>26</v>
      </c>
      <c r="L325" s="51"/>
      <c r="M325" s="52" t="s">
        <v>26</v>
      </c>
      <c r="N325" s="51" t="s">
        <v>27</v>
      </c>
      <c r="O325" s="52"/>
      <c r="P325" s="53"/>
      <c r="IV325" s="62"/>
    </row>
    <row r="326" spans="1:16" s="54" customFormat="1" ht="16.5">
      <c r="A326" s="45" t="s">
        <v>363</v>
      </c>
      <c r="B326" s="56" t="s">
        <v>1220</v>
      </c>
      <c r="C326" s="45"/>
      <c r="D326" s="46" t="s">
        <v>364</v>
      </c>
      <c r="E326" s="71">
        <v>8</v>
      </c>
      <c r="F326" s="48"/>
      <c r="G326" s="69">
        <f t="shared" si="1"/>
        <v>0</v>
      </c>
      <c r="H326" s="70" t="s">
        <v>88</v>
      </c>
      <c r="I326" s="178" t="s">
        <v>651</v>
      </c>
      <c r="J326" s="51" t="s">
        <v>51</v>
      </c>
      <c r="K326" s="52" t="s">
        <v>26</v>
      </c>
      <c r="L326" s="51" t="s">
        <v>26</v>
      </c>
      <c r="M326" s="52" t="s">
        <v>26</v>
      </c>
      <c r="N326" s="51"/>
      <c r="O326" s="52"/>
      <c r="P326" s="67"/>
    </row>
    <row r="327" spans="1:256" s="54" customFormat="1" ht="16.5">
      <c r="A327" s="45" t="s">
        <v>363</v>
      </c>
      <c r="B327" s="56" t="s">
        <v>351</v>
      </c>
      <c r="C327" s="45" t="s">
        <v>1221</v>
      </c>
      <c r="D327" s="46" t="s">
        <v>364</v>
      </c>
      <c r="E327" s="71">
        <v>8</v>
      </c>
      <c r="F327" s="48"/>
      <c r="G327" s="69">
        <f t="shared" si="1"/>
        <v>0</v>
      </c>
      <c r="H327" s="70" t="s">
        <v>88</v>
      </c>
      <c r="I327" s="178" t="s">
        <v>651</v>
      </c>
      <c r="J327" s="51" t="s">
        <v>51</v>
      </c>
      <c r="K327" s="52" t="s">
        <v>26</v>
      </c>
      <c r="L327" s="51" t="s">
        <v>26</v>
      </c>
      <c r="M327" s="52" t="s">
        <v>26</v>
      </c>
      <c r="N327" s="51"/>
      <c r="O327" s="52"/>
      <c r="P327" s="67"/>
      <c r="IV327" s="81"/>
    </row>
    <row r="328" spans="1:16" s="54" customFormat="1" ht="16.5">
      <c r="A328" s="45" t="s">
        <v>363</v>
      </c>
      <c r="B328" s="56" t="s">
        <v>1222</v>
      </c>
      <c r="C328" s="45"/>
      <c r="D328" s="46" t="s">
        <v>364</v>
      </c>
      <c r="E328" s="71">
        <v>8</v>
      </c>
      <c r="F328" s="48"/>
      <c r="G328" s="69">
        <f t="shared" si="1"/>
        <v>0</v>
      </c>
      <c r="H328" s="70" t="s">
        <v>88</v>
      </c>
      <c r="I328" s="178" t="s">
        <v>651</v>
      </c>
      <c r="J328" s="51" t="s">
        <v>51</v>
      </c>
      <c r="K328" s="52" t="s">
        <v>26</v>
      </c>
      <c r="L328" s="51" t="s">
        <v>26</v>
      </c>
      <c r="M328" s="52" t="s">
        <v>26</v>
      </c>
      <c r="N328" s="51"/>
      <c r="O328" s="52"/>
      <c r="P328" s="67"/>
    </row>
    <row r="329" spans="1:256" s="54" customFormat="1" ht="16.5">
      <c r="A329" s="163" t="s">
        <v>1223</v>
      </c>
      <c r="B329" s="162" t="s">
        <v>258</v>
      </c>
      <c r="C329" s="163" t="s">
        <v>1224</v>
      </c>
      <c r="D329" s="164" t="s">
        <v>1225</v>
      </c>
      <c r="E329" s="71">
        <v>8</v>
      </c>
      <c r="F329" s="48"/>
      <c r="G329" s="69">
        <f t="shared" si="1"/>
        <v>0</v>
      </c>
      <c r="H329" s="185" t="s">
        <v>57</v>
      </c>
      <c r="I329" s="178" t="s">
        <v>651</v>
      </c>
      <c r="J329" s="51" t="s">
        <v>51</v>
      </c>
      <c r="K329" s="52" t="s">
        <v>26</v>
      </c>
      <c r="L329" s="51" t="s">
        <v>26</v>
      </c>
      <c r="M329" s="52" t="s">
        <v>26</v>
      </c>
      <c r="N329" s="51"/>
      <c r="O329" s="52"/>
      <c r="P329" s="67"/>
      <c r="IV329" s="81"/>
    </row>
    <row r="330" spans="1:16" s="54" customFormat="1" ht="16.5">
      <c r="A330" s="45" t="s">
        <v>1226</v>
      </c>
      <c r="B330" s="73" t="s">
        <v>1227</v>
      </c>
      <c r="C330" s="74"/>
      <c r="D330" s="72" t="s">
        <v>1228</v>
      </c>
      <c r="E330" s="71">
        <v>8</v>
      </c>
      <c r="F330" s="48"/>
      <c r="G330" s="69">
        <f t="shared" si="1"/>
        <v>0</v>
      </c>
      <c r="H330" s="70" t="s">
        <v>57</v>
      </c>
      <c r="I330" s="178" t="s">
        <v>651</v>
      </c>
      <c r="J330" s="84" t="s">
        <v>58</v>
      </c>
      <c r="K330" s="52" t="s">
        <v>26</v>
      </c>
      <c r="L330" s="51" t="s">
        <v>26</v>
      </c>
      <c r="M330" s="77"/>
      <c r="N330" s="84"/>
      <c r="O330" s="52"/>
      <c r="P330" s="53" t="s">
        <v>26</v>
      </c>
    </row>
    <row r="331" spans="1:16" s="54" customFormat="1" ht="16.5">
      <c r="A331" s="45" t="s">
        <v>367</v>
      </c>
      <c r="B331" s="56" t="s">
        <v>1229</v>
      </c>
      <c r="C331" s="45"/>
      <c r="D331" s="46" t="s">
        <v>1230</v>
      </c>
      <c r="E331" s="47">
        <v>10</v>
      </c>
      <c r="F331" s="48"/>
      <c r="G331" s="159">
        <f t="shared" si="1"/>
        <v>0</v>
      </c>
      <c r="H331" s="70" t="s">
        <v>88</v>
      </c>
      <c r="I331" s="178" t="s">
        <v>651</v>
      </c>
      <c r="J331" s="51" t="s">
        <v>51</v>
      </c>
      <c r="K331" s="52" t="s">
        <v>26</v>
      </c>
      <c r="L331" s="51"/>
      <c r="M331" s="52" t="s">
        <v>26</v>
      </c>
      <c r="N331" s="51"/>
      <c r="O331" s="52"/>
      <c r="P331" s="53" t="s">
        <v>27</v>
      </c>
    </row>
    <row r="332" spans="1:16" s="54" customFormat="1" ht="16.5">
      <c r="A332" s="45" t="s">
        <v>367</v>
      </c>
      <c r="B332" s="56" t="s">
        <v>930</v>
      </c>
      <c r="C332" s="45"/>
      <c r="D332" s="46" t="s">
        <v>371</v>
      </c>
      <c r="E332" s="47">
        <v>8</v>
      </c>
      <c r="F332" s="48"/>
      <c r="G332" s="159">
        <f t="shared" si="1"/>
        <v>0</v>
      </c>
      <c r="H332" s="70" t="s">
        <v>23</v>
      </c>
      <c r="I332" s="178" t="s">
        <v>651</v>
      </c>
      <c r="J332" s="51" t="s">
        <v>25</v>
      </c>
      <c r="K332" s="52" t="s">
        <v>26</v>
      </c>
      <c r="L332" s="51"/>
      <c r="M332" s="52" t="s">
        <v>26</v>
      </c>
      <c r="N332" s="51"/>
      <c r="O332" s="52"/>
      <c r="P332" s="67" t="s">
        <v>27</v>
      </c>
    </row>
    <row r="333" spans="1:16" s="54" customFormat="1" ht="16.5">
      <c r="A333" s="45" t="s">
        <v>375</v>
      </c>
      <c r="B333" s="56" t="s">
        <v>1231</v>
      </c>
      <c r="C333" s="45" t="s">
        <v>1232</v>
      </c>
      <c r="D333" s="46" t="s">
        <v>377</v>
      </c>
      <c r="E333" s="47">
        <v>5</v>
      </c>
      <c r="F333" s="48"/>
      <c r="G333" s="159">
        <f t="shared" si="1"/>
        <v>0</v>
      </c>
      <c r="H333" s="70" t="s">
        <v>60</v>
      </c>
      <c r="I333" s="178" t="s">
        <v>651</v>
      </c>
      <c r="J333" s="51" t="s">
        <v>58</v>
      </c>
      <c r="K333" s="52" t="s">
        <v>26</v>
      </c>
      <c r="L333" s="51" t="s">
        <v>26</v>
      </c>
      <c r="M333" s="52"/>
      <c r="N333" s="51"/>
      <c r="O333" s="52"/>
      <c r="P333" s="53" t="s">
        <v>27</v>
      </c>
    </row>
    <row r="334" spans="1:16" s="54" customFormat="1" ht="16.5">
      <c r="A334" s="45" t="s">
        <v>390</v>
      </c>
      <c r="B334" s="56" t="s">
        <v>1233</v>
      </c>
      <c r="C334" s="45" t="s">
        <v>1234</v>
      </c>
      <c r="D334" s="46" t="s">
        <v>634</v>
      </c>
      <c r="E334" s="71">
        <v>8</v>
      </c>
      <c r="F334" s="48"/>
      <c r="G334" s="69">
        <f t="shared" si="1"/>
        <v>0</v>
      </c>
      <c r="H334" s="70" t="s">
        <v>130</v>
      </c>
      <c r="I334" s="178" t="s">
        <v>651</v>
      </c>
      <c r="J334" s="51" t="s">
        <v>58</v>
      </c>
      <c r="K334" s="52" t="s">
        <v>26</v>
      </c>
      <c r="L334" s="51"/>
      <c r="M334" s="52"/>
      <c r="N334" s="51"/>
      <c r="O334" s="52"/>
      <c r="P334" s="67"/>
    </row>
    <row r="335" spans="1:16" s="54" customFormat="1" ht="16.5">
      <c r="A335" s="45" t="s">
        <v>390</v>
      </c>
      <c r="B335" s="56" t="s">
        <v>632</v>
      </c>
      <c r="C335" s="45" t="s">
        <v>633</v>
      </c>
      <c r="D335" s="46" t="s">
        <v>634</v>
      </c>
      <c r="E335" s="71">
        <v>8</v>
      </c>
      <c r="F335" s="48"/>
      <c r="G335" s="69">
        <f t="shared" si="1"/>
        <v>0</v>
      </c>
      <c r="H335" s="70" t="s">
        <v>130</v>
      </c>
      <c r="I335" s="178" t="s">
        <v>651</v>
      </c>
      <c r="J335" s="51" t="s">
        <v>58</v>
      </c>
      <c r="K335" s="52" t="s">
        <v>26</v>
      </c>
      <c r="L335" s="51" t="s">
        <v>26</v>
      </c>
      <c r="M335" s="52"/>
      <c r="N335" s="51"/>
      <c r="O335" s="52"/>
      <c r="P335" s="67"/>
    </row>
    <row r="336" spans="1:16" s="54" customFormat="1" ht="16.5">
      <c r="A336" s="45" t="s">
        <v>390</v>
      </c>
      <c r="B336" s="56" t="s">
        <v>1235</v>
      </c>
      <c r="C336" s="45"/>
      <c r="D336" s="46" t="s">
        <v>393</v>
      </c>
      <c r="E336" s="71">
        <v>8</v>
      </c>
      <c r="F336" s="48"/>
      <c r="G336" s="69">
        <f t="shared" si="1"/>
        <v>0</v>
      </c>
      <c r="H336" s="70" t="s">
        <v>130</v>
      </c>
      <c r="I336" s="178" t="s">
        <v>651</v>
      </c>
      <c r="J336" s="51" t="s">
        <v>58</v>
      </c>
      <c r="K336" s="52" t="s">
        <v>26</v>
      </c>
      <c r="L336" s="51" t="s">
        <v>26</v>
      </c>
      <c r="M336" s="52"/>
      <c r="N336" s="51"/>
      <c r="O336" s="52"/>
      <c r="P336" s="67"/>
    </row>
    <row r="337" spans="1:16" s="54" customFormat="1" ht="16.5">
      <c r="A337" s="45" t="s">
        <v>390</v>
      </c>
      <c r="B337" s="73" t="s">
        <v>1236</v>
      </c>
      <c r="C337" s="74" t="s">
        <v>1237</v>
      </c>
      <c r="D337" s="72" t="s">
        <v>1238</v>
      </c>
      <c r="E337" s="153">
        <v>18</v>
      </c>
      <c r="F337" s="48"/>
      <c r="G337" s="69">
        <f t="shared" si="1"/>
        <v>0</v>
      </c>
      <c r="H337" s="70" t="s">
        <v>57</v>
      </c>
      <c r="I337" s="178" t="s">
        <v>651</v>
      </c>
      <c r="J337" s="84" t="s">
        <v>58</v>
      </c>
      <c r="K337" s="52" t="s">
        <v>26</v>
      </c>
      <c r="L337" s="51"/>
      <c r="M337" s="52"/>
      <c r="N337" s="51" t="s">
        <v>27</v>
      </c>
      <c r="O337" s="52"/>
      <c r="P337" s="53"/>
    </row>
    <row r="338" spans="1:16" s="54" customFormat="1" ht="16.5">
      <c r="A338" s="45" t="s">
        <v>390</v>
      </c>
      <c r="B338" s="56" t="s">
        <v>1239</v>
      </c>
      <c r="C338" s="45" t="s">
        <v>1240</v>
      </c>
      <c r="D338" s="46" t="s">
        <v>634</v>
      </c>
      <c r="E338" s="71">
        <v>8</v>
      </c>
      <c r="F338" s="48"/>
      <c r="G338" s="69">
        <f t="shared" si="1"/>
        <v>0</v>
      </c>
      <c r="H338" s="70" t="s">
        <v>130</v>
      </c>
      <c r="I338" s="178" t="s">
        <v>651</v>
      </c>
      <c r="J338" s="51" t="s">
        <v>58</v>
      </c>
      <c r="K338" s="52" t="s">
        <v>26</v>
      </c>
      <c r="L338" s="51" t="s">
        <v>26</v>
      </c>
      <c r="M338" s="52"/>
      <c r="N338" s="51"/>
      <c r="O338" s="52"/>
      <c r="P338" s="67"/>
    </row>
    <row r="339" spans="1:16" s="54" customFormat="1" ht="16.5">
      <c r="A339" s="45" t="s">
        <v>390</v>
      </c>
      <c r="B339" s="73" t="s">
        <v>1241</v>
      </c>
      <c r="C339" s="74" t="s">
        <v>1242</v>
      </c>
      <c r="D339" s="72" t="s">
        <v>634</v>
      </c>
      <c r="E339" s="153">
        <v>9</v>
      </c>
      <c r="F339" s="48"/>
      <c r="G339" s="69">
        <f t="shared" si="1"/>
        <v>0</v>
      </c>
      <c r="H339" s="70" t="s">
        <v>57</v>
      </c>
      <c r="I339" s="178" t="s">
        <v>651</v>
      </c>
      <c r="J339" s="84" t="s">
        <v>58</v>
      </c>
      <c r="K339" s="52" t="s">
        <v>26</v>
      </c>
      <c r="L339" s="51"/>
      <c r="M339" s="52"/>
      <c r="N339" s="51" t="s">
        <v>27</v>
      </c>
      <c r="O339" s="52"/>
      <c r="P339" s="53"/>
    </row>
    <row r="340" spans="1:16" s="54" customFormat="1" ht="16.5">
      <c r="A340" s="45" t="s">
        <v>390</v>
      </c>
      <c r="B340" s="73" t="s">
        <v>1241</v>
      </c>
      <c r="C340" s="74" t="s">
        <v>1243</v>
      </c>
      <c r="D340" s="72" t="s">
        <v>634</v>
      </c>
      <c r="E340" s="153">
        <v>9</v>
      </c>
      <c r="F340" s="48"/>
      <c r="G340" s="69">
        <f t="shared" si="1"/>
        <v>0</v>
      </c>
      <c r="H340" s="70" t="s">
        <v>57</v>
      </c>
      <c r="I340" s="178" t="s">
        <v>651</v>
      </c>
      <c r="J340" s="84" t="s">
        <v>58</v>
      </c>
      <c r="K340" s="52" t="s">
        <v>26</v>
      </c>
      <c r="L340" s="51"/>
      <c r="M340" s="52"/>
      <c r="N340" s="51" t="s">
        <v>27</v>
      </c>
      <c r="O340" s="52"/>
      <c r="P340" s="53"/>
    </row>
    <row r="341" spans="1:256" s="54" customFormat="1" ht="16.5">
      <c r="A341" s="45" t="s">
        <v>390</v>
      </c>
      <c r="B341" s="56" t="s">
        <v>1244</v>
      </c>
      <c r="C341" s="45" t="s">
        <v>1245</v>
      </c>
      <c r="D341" s="46" t="s">
        <v>393</v>
      </c>
      <c r="E341" s="82">
        <v>8</v>
      </c>
      <c r="F341" s="48"/>
      <c r="G341" s="69">
        <f t="shared" si="1"/>
        <v>0</v>
      </c>
      <c r="H341" s="70" t="s">
        <v>130</v>
      </c>
      <c r="I341" s="178" t="s">
        <v>651</v>
      </c>
      <c r="J341" s="51" t="s">
        <v>58</v>
      </c>
      <c r="K341" s="60" t="s">
        <v>26</v>
      </c>
      <c r="L341" s="51" t="s">
        <v>26</v>
      </c>
      <c r="M341" s="52"/>
      <c r="N341" s="51"/>
      <c r="O341" s="52"/>
      <c r="P341" s="67" t="s">
        <v>26</v>
      </c>
      <c r="IV341" s="62"/>
    </row>
    <row r="342" spans="1:16" s="54" customFormat="1" ht="16.5">
      <c r="A342" s="45" t="s">
        <v>1246</v>
      </c>
      <c r="B342" s="56" t="s">
        <v>1241</v>
      </c>
      <c r="C342" s="45" t="s">
        <v>1247</v>
      </c>
      <c r="D342" s="46" t="s">
        <v>393</v>
      </c>
      <c r="E342" s="47">
        <v>8</v>
      </c>
      <c r="F342" s="48"/>
      <c r="G342" s="69">
        <f t="shared" si="1"/>
        <v>0</v>
      </c>
      <c r="H342" s="70" t="s">
        <v>130</v>
      </c>
      <c r="I342" s="178" t="s">
        <v>651</v>
      </c>
      <c r="J342" s="51" t="s">
        <v>58</v>
      </c>
      <c r="K342" s="52" t="s">
        <v>26</v>
      </c>
      <c r="L342" s="51" t="s">
        <v>26</v>
      </c>
      <c r="M342" s="52"/>
      <c r="N342" s="51"/>
      <c r="O342" s="52"/>
      <c r="P342" s="67" t="s">
        <v>26</v>
      </c>
    </row>
    <row r="343" spans="1:16" s="54" customFormat="1" ht="16.5">
      <c r="A343" s="45" t="s">
        <v>1246</v>
      </c>
      <c r="B343" s="56" t="s">
        <v>1241</v>
      </c>
      <c r="C343" s="45" t="s">
        <v>1248</v>
      </c>
      <c r="D343" s="46" t="s">
        <v>393</v>
      </c>
      <c r="E343" s="71">
        <v>8</v>
      </c>
      <c r="F343" s="48"/>
      <c r="G343" s="69">
        <f t="shared" si="1"/>
        <v>0</v>
      </c>
      <c r="H343" s="70" t="s">
        <v>130</v>
      </c>
      <c r="I343" s="178" t="s">
        <v>651</v>
      </c>
      <c r="J343" s="51" t="s">
        <v>58</v>
      </c>
      <c r="K343" s="60" t="s">
        <v>26</v>
      </c>
      <c r="L343" s="51" t="s">
        <v>26</v>
      </c>
      <c r="M343" s="52"/>
      <c r="N343" s="51"/>
      <c r="O343" s="52"/>
      <c r="P343" s="67" t="s">
        <v>26</v>
      </c>
    </row>
    <row r="344" spans="1:16" s="54" customFormat="1" ht="16.5">
      <c r="A344" s="45" t="s">
        <v>1249</v>
      </c>
      <c r="B344" s="56" t="s">
        <v>1250</v>
      </c>
      <c r="C344" s="45"/>
      <c r="D344" s="46" t="s">
        <v>1251</v>
      </c>
      <c r="E344" s="47">
        <v>8</v>
      </c>
      <c r="F344" s="48"/>
      <c r="G344" s="158">
        <f t="shared" si="1"/>
        <v>0</v>
      </c>
      <c r="H344" s="70" t="s">
        <v>57</v>
      </c>
      <c r="I344" s="178" t="s">
        <v>651</v>
      </c>
      <c r="J344" s="51" t="s">
        <v>25</v>
      </c>
      <c r="K344" s="52"/>
      <c r="L344" s="51"/>
      <c r="M344" s="52"/>
      <c r="N344" s="51"/>
      <c r="O344" s="52"/>
      <c r="P344" s="53" t="s">
        <v>27</v>
      </c>
    </row>
    <row r="345" spans="1:16" s="54" customFormat="1" ht="16.5">
      <c r="A345" s="45" t="s">
        <v>1252</v>
      </c>
      <c r="B345" s="73" t="s">
        <v>1253</v>
      </c>
      <c r="C345" s="74"/>
      <c r="D345" s="72" t="s">
        <v>1254</v>
      </c>
      <c r="E345" s="153">
        <v>8</v>
      </c>
      <c r="F345" s="48"/>
      <c r="G345" s="69">
        <f t="shared" si="1"/>
        <v>0</v>
      </c>
      <c r="H345" s="70" t="s">
        <v>57</v>
      </c>
      <c r="I345" s="178" t="s">
        <v>651</v>
      </c>
      <c r="J345" s="84" t="s">
        <v>25</v>
      </c>
      <c r="K345" s="52" t="s">
        <v>26</v>
      </c>
      <c r="L345" s="51"/>
      <c r="M345" s="52"/>
      <c r="N345" s="51" t="s">
        <v>27</v>
      </c>
      <c r="O345" s="52"/>
      <c r="P345" s="53" t="s">
        <v>26</v>
      </c>
    </row>
    <row r="346" spans="1:256" s="62" customFormat="1" ht="16.5">
      <c r="A346" s="63" t="s">
        <v>1252</v>
      </c>
      <c r="B346" s="68" t="s">
        <v>1253</v>
      </c>
      <c r="C346" s="63"/>
      <c r="D346" s="46" t="s">
        <v>1254</v>
      </c>
      <c r="E346" s="47">
        <v>9</v>
      </c>
      <c r="F346" s="48"/>
      <c r="G346" s="158">
        <f t="shared" si="1"/>
        <v>0</v>
      </c>
      <c r="H346" s="70" t="s">
        <v>57</v>
      </c>
      <c r="I346" s="178" t="s">
        <v>651</v>
      </c>
      <c r="J346" s="51" t="s">
        <v>25</v>
      </c>
      <c r="K346" s="60"/>
      <c r="L346" s="61"/>
      <c r="M346" s="60"/>
      <c r="N346" s="61" t="s">
        <v>26</v>
      </c>
      <c r="O346" s="52"/>
      <c r="P346" s="53" t="s">
        <v>27</v>
      </c>
      <c r="IU346" s="54"/>
      <c r="IV346" s="54"/>
    </row>
    <row r="347" spans="1:16" s="54" customFormat="1" ht="16.5">
      <c r="A347" s="45" t="s">
        <v>1255</v>
      </c>
      <c r="B347" s="56" t="s">
        <v>1256</v>
      </c>
      <c r="C347" s="45"/>
      <c r="D347" s="46" t="s">
        <v>1257</v>
      </c>
      <c r="E347" s="153">
        <v>12</v>
      </c>
      <c r="F347" s="48"/>
      <c r="G347" s="69">
        <f t="shared" si="1"/>
        <v>0</v>
      </c>
      <c r="H347" s="70" t="s">
        <v>57</v>
      </c>
      <c r="I347" s="178" t="s">
        <v>651</v>
      </c>
      <c r="J347" s="84" t="s">
        <v>58</v>
      </c>
      <c r="K347" s="52" t="s">
        <v>26</v>
      </c>
      <c r="L347" s="51"/>
      <c r="M347" s="52"/>
      <c r="N347" s="51" t="s">
        <v>76</v>
      </c>
      <c r="O347" s="52"/>
      <c r="P347" s="53"/>
    </row>
    <row r="348" spans="1:16" s="54" customFormat="1" ht="16.5">
      <c r="A348" s="55" t="s">
        <v>394</v>
      </c>
      <c r="B348" s="56" t="s">
        <v>1258</v>
      </c>
      <c r="C348" s="45"/>
      <c r="D348" s="46" t="s">
        <v>1259</v>
      </c>
      <c r="E348" s="47">
        <v>13</v>
      </c>
      <c r="F348" s="48"/>
      <c r="G348" s="152">
        <f t="shared" si="1"/>
        <v>0</v>
      </c>
      <c r="H348" s="185" t="s">
        <v>57</v>
      </c>
      <c r="I348" s="178" t="s">
        <v>651</v>
      </c>
      <c r="J348" s="51" t="s">
        <v>25</v>
      </c>
      <c r="K348" s="52" t="s">
        <v>26</v>
      </c>
      <c r="L348" s="51" t="s">
        <v>26</v>
      </c>
      <c r="M348" s="52"/>
      <c r="N348" s="51"/>
      <c r="O348" s="52"/>
      <c r="P348" s="67"/>
    </row>
    <row r="349" spans="1:16" s="54" customFormat="1" ht="16.5">
      <c r="A349" s="45" t="s">
        <v>1260</v>
      </c>
      <c r="B349" s="56" t="s">
        <v>1261</v>
      </c>
      <c r="C349" s="45" t="s">
        <v>1262</v>
      </c>
      <c r="D349" s="46" t="s">
        <v>1263</v>
      </c>
      <c r="E349" s="47">
        <v>13</v>
      </c>
      <c r="F349" s="48"/>
      <c r="G349" s="69">
        <f t="shared" si="1"/>
        <v>0</v>
      </c>
      <c r="H349" s="185" t="s">
        <v>57</v>
      </c>
      <c r="I349" s="178" t="s">
        <v>651</v>
      </c>
      <c r="J349" s="51" t="s">
        <v>25</v>
      </c>
      <c r="K349" s="52" t="s">
        <v>26</v>
      </c>
      <c r="L349" s="51" t="s">
        <v>26</v>
      </c>
      <c r="M349" s="52"/>
      <c r="N349" s="51"/>
      <c r="O349" s="52"/>
      <c r="P349" s="67"/>
    </row>
    <row r="350" spans="1:16" s="54" customFormat="1" ht="16.5">
      <c r="A350" s="55" t="s">
        <v>1264</v>
      </c>
      <c r="B350" s="56" t="s">
        <v>1265</v>
      </c>
      <c r="C350" s="45"/>
      <c r="D350" s="46" t="s">
        <v>1266</v>
      </c>
      <c r="E350" s="47">
        <v>8</v>
      </c>
      <c r="F350" s="48"/>
      <c r="G350" s="159">
        <f t="shared" si="1"/>
        <v>0</v>
      </c>
      <c r="H350" s="50" t="s">
        <v>57</v>
      </c>
      <c r="I350" s="178" t="s">
        <v>651</v>
      </c>
      <c r="J350" s="51" t="s">
        <v>58</v>
      </c>
      <c r="K350" s="52" t="s">
        <v>26</v>
      </c>
      <c r="L350" s="51" t="s">
        <v>26</v>
      </c>
      <c r="M350" s="52"/>
      <c r="N350" s="51"/>
      <c r="O350" s="52"/>
      <c r="P350" s="67" t="s">
        <v>76</v>
      </c>
    </row>
    <row r="351" spans="1:256" s="54" customFormat="1" ht="16.5">
      <c r="A351" s="86" t="s">
        <v>1264</v>
      </c>
      <c r="B351" s="68"/>
      <c r="C351" s="63"/>
      <c r="D351" s="59" t="s">
        <v>976</v>
      </c>
      <c r="E351" s="71">
        <v>8</v>
      </c>
      <c r="F351" s="48"/>
      <c r="G351" s="152">
        <f t="shared" si="1"/>
        <v>0</v>
      </c>
      <c r="H351" s="154" t="s">
        <v>57</v>
      </c>
      <c r="I351" s="178" t="s">
        <v>651</v>
      </c>
      <c r="J351" s="51" t="s">
        <v>58</v>
      </c>
      <c r="K351" s="60" t="s">
        <v>26</v>
      </c>
      <c r="L351" s="61" t="s">
        <v>26</v>
      </c>
      <c r="M351" s="60"/>
      <c r="N351" s="61"/>
      <c r="O351" s="60"/>
      <c r="P351" s="155" t="s">
        <v>26</v>
      </c>
      <c r="IV351" s="81"/>
    </row>
    <row r="352" spans="1:16" s="54" customFormat="1" ht="16.5">
      <c r="A352" s="55" t="s">
        <v>1267</v>
      </c>
      <c r="B352" s="56" t="s">
        <v>1268</v>
      </c>
      <c r="C352" s="45"/>
      <c r="D352" s="46" t="s">
        <v>1269</v>
      </c>
      <c r="E352" s="47">
        <v>13</v>
      </c>
      <c r="F352" s="48"/>
      <c r="G352" s="152">
        <f t="shared" si="1"/>
        <v>0</v>
      </c>
      <c r="H352" s="154" t="s">
        <v>57</v>
      </c>
      <c r="I352" s="178" t="s">
        <v>651</v>
      </c>
      <c r="J352" s="51" t="s">
        <v>51</v>
      </c>
      <c r="K352" s="52" t="s">
        <v>26</v>
      </c>
      <c r="L352" s="51"/>
      <c r="M352" s="52" t="s">
        <v>26</v>
      </c>
      <c r="N352" s="51"/>
      <c r="O352" s="52"/>
      <c r="P352" s="67" t="s">
        <v>26</v>
      </c>
    </row>
    <row r="353" spans="1:16" s="54" customFormat="1" ht="16.5">
      <c r="A353" s="55" t="s">
        <v>635</v>
      </c>
      <c r="B353" s="56" t="s">
        <v>636</v>
      </c>
      <c r="C353" s="45" t="s">
        <v>540</v>
      </c>
      <c r="D353" s="72" t="s">
        <v>638</v>
      </c>
      <c r="E353" s="47">
        <v>9</v>
      </c>
      <c r="F353" s="48"/>
      <c r="G353" s="152">
        <f t="shared" si="1"/>
        <v>0</v>
      </c>
      <c r="H353" s="50" t="s">
        <v>88</v>
      </c>
      <c r="I353" s="178" t="s">
        <v>651</v>
      </c>
      <c r="J353" s="51" t="s">
        <v>221</v>
      </c>
      <c r="K353" s="52" t="s">
        <v>26</v>
      </c>
      <c r="L353" s="51"/>
      <c r="M353" s="52" t="s">
        <v>26</v>
      </c>
      <c r="N353" s="51"/>
      <c r="O353" s="52"/>
      <c r="P353" s="67"/>
    </row>
    <row r="354" spans="1:256" s="81" customFormat="1" ht="16.5">
      <c r="A354" s="55" t="s">
        <v>635</v>
      </c>
      <c r="B354" s="56" t="s">
        <v>636</v>
      </c>
      <c r="C354" s="74" t="s">
        <v>1270</v>
      </c>
      <c r="D354" s="72" t="s">
        <v>638</v>
      </c>
      <c r="E354" s="75">
        <v>9</v>
      </c>
      <c r="F354" s="48"/>
      <c r="G354" s="152">
        <f t="shared" si="1"/>
        <v>0</v>
      </c>
      <c r="H354" s="165" t="s">
        <v>60</v>
      </c>
      <c r="I354" s="178" t="s">
        <v>651</v>
      </c>
      <c r="J354" s="51" t="s">
        <v>221</v>
      </c>
      <c r="K354" s="52" t="s">
        <v>26</v>
      </c>
      <c r="L354" s="78"/>
      <c r="M354" s="52" t="s">
        <v>26</v>
      </c>
      <c r="N354" s="80"/>
      <c r="O354" s="60"/>
      <c r="P354" s="155" t="s">
        <v>26</v>
      </c>
      <c r="IV354" s="54"/>
    </row>
    <row r="355" spans="1:16" s="54" customFormat="1" ht="16.5">
      <c r="A355" s="55" t="s">
        <v>635</v>
      </c>
      <c r="B355" s="56" t="s">
        <v>636</v>
      </c>
      <c r="C355" s="45" t="s">
        <v>1271</v>
      </c>
      <c r="D355" s="72" t="s">
        <v>638</v>
      </c>
      <c r="E355" s="47">
        <v>9</v>
      </c>
      <c r="F355" s="48"/>
      <c r="G355" s="152">
        <f t="shared" si="1"/>
        <v>0</v>
      </c>
      <c r="H355" s="50" t="s">
        <v>57</v>
      </c>
      <c r="I355" s="178" t="s">
        <v>651</v>
      </c>
      <c r="J355" s="51" t="s">
        <v>221</v>
      </c>
      <c r="K355" s="52" t="s">
        <v>26</v>
      </c>
      <c r="L355" s="51"/>
      <c r="M355" s="52" t="s">
        <v>26</v>
      </c>
      <c r="N355" s="51"/>
      <c r="O355" s="52"/>
      <c r="P355" s="67" t="s">
        <v>26</v>
      </c>
    </row>
    <row r="356" spans="1:16" s="54" customFormat="1" ht="16.5">
      <c r="A356" s="55" t="s">
        <v>635</v>
      </c>
      <c r="B356" s="56" t="s">
        <v>636</v>
      </c>
      <c r="C356" s="45" t="s">
        <v>1272</v>
      </c>
      <c r="D356" s="72" t="s">
        <v>638</v>
      </c>
      <c r="E356" s="83">
        <v>12</v>
      </c>
      <c r="F356" s="48"/>
      <c r="G356" s="152">
        <f t="shared" si="1"/>
        <v>0</v>
      </c>
      <c r="H356" s="50" t="s">
        <v>534</v>
      </c>
      <c r="I356" s="50" t="s">
        <v>487</v>
      </c>
      <c r="J356" s="51" t="s">
        <v>51</v>
      </c>
      <c r="K356" s="52" t="s">
        <v>26</v>
      </c>
      <c r="L356" s="51"/>
      <c r="M356" s="52" t="s">
        <v>26</v>
      </c>
      <c r="N356" s="51" t="s">
        <v>27</v>
      </c>
      <c r="O356" s="52"/>
      <c r="P356" s="53"/>
    </row>
    <row r="357" spans="1:16" s="54" customFormat="1" ht="16.5">
      <c r="A357" s="55" t="s">
        <v>635</v>
      </c>
      <c r="B357" s="56" t="s">
        <v>636</v>
      </c>
      <c r="C357" s="45" t="s">
        <v>1273</v>
      </c>
      <c r="D357" s="72" t="s">
        <v>638</v>
      </c>
      <c r="E357" s="83">
        <v>9</v>
      </c>
      <c r="F357" s="48"/>
      <c r="G357" s="152">
        <f t="shared" si="1"/>
        <v>0</v>
      </c>
      <c r="H357" s="50" t="s">
        <v>530</v>
      </c>
      <c r="I357" s="178" t="s">
        <v>651</v>
      </c>
      <c r="J357" s="51" t="s">
        <v>51</v>
      </c>
      <c r="K357" s="52" t="s">
        <v>26</v>
      </c>
      <c r="L357" s="51"/>
      <c r="M357" s="52" t="s">
        <v>26</v>
      </c>
      <c r="N357" s="51" t="s">
        <v>27</v>
      </c>
      <c r="O357" s="52"/>
      <c r="P357" s="53"/>
    </row>
    <row r="358" spans="1:16" s="54" customFormat="1" ht="16.5">
      <c r="A358" s="55" t="s">
        <v>635</v>
      </c>
      <c r="B358" s="56" t="s">
        <v>636</v>
      </c>
      <c r="C358" s="193" t="s">
        <v>1274</v>
      </c>
      <c r="D358" s="72" t="s">
        <v>638</v>
      </c>
      <c r="E358" s="47">
        <v>9</v>
      </c>
      <c r="F358" s="48"/>
      <c r="G358" s="152">
        <f t="shared" si="1"/>
        <v>0</v>
      </c>
      <c r="H358" s="50" t="s">
        <v>88</v>
      </c>
      <c r="I358" s="50" t="s">
        <v>487</v>
      </c>
      <c r="J358" s="51" t="s">
        <v>221</v>
      </c>
      <c r="K358" s="52" t="s">
        <v>26</v>
      </c>
      <c r="L358" s="51"/>
      <c r="M358" s="52" t="s">
        <v>26</v>
      </c>
      <c r="N358" s="51"/>
      <c r="O358" s="52"/>
      <c r="P358" s="67"/>
    </row>
    <row r="359" spans="1:16" s="54" customFormat="1" ht="16.5">
      <c r="A359" s="55" t="s">
        <v>635</v>
      </c>
      <c r="B359" s="56" t="s">
        <v>636</v>
      </c>
      <c r="C359" s="45" t="s">
        <v>1275</v>
      </c>
      <c r="D359" s="72" t="s">
        <v>638</v>
      </c>
      <c r="E359" s="83">
        <v>9</v>
      </c>
      <c r="F359" s="48"/>
      <c r="G359" s="152">
        <f t="shared" si="1"/>
        <v>0</v>
      </c>
      <c r="H359" s="50" t="s">
        <v>530</v>
      </c>
      <c r="I359" s="178" t="s">
        <v>651</v>
      </c>
      <c r="J359" s="51" t="s">
        <v>51</v>
      </c>
      <c r="K359" s="52" t="s">
        <v>26</v>
      </c>
      <c r="L359" s="51"/>
      <c r="M359" s="52" t="s">
        <v>26</v>
      </c>
      <c r="N359" s="51" t="s">
        <v>27</v>
      </c>
      <c r="O359" s="52"/>
      <c r="P359" s="53"/>
    </row>
    <row r="360" spans="1:16" s="54" customFormat="1" ht="16.5">
      <c r="A360" s="55" t="s">
        <v>635</v>
      </c>
      <c r="B360" s="56" t="s">
        <v>636</v>
      </c>
      <c r="C360" s="194" t="s">
        <v>1276</v>
      </c>
      <c r="D360" s="72" t="s">
        <v>638</v>
      </c>
      <c r="E360" s="47">
        <v>9</v>
      </c>
      <c r="F360" s="48"/>
      <c r="G360" s="152">
        <f t="shared" si="1"/>
        <v>0</v>
      </c>
      <c r="H360" s="50" t="s">
        <v>88</v>
      </c>
      <c r="I360" s="50" t="s">
        <v>487</v>
      </c>
      <c r="J360" s="51" t="s">
        <v>221</v>
      </c>
      <c r="K360" s="52" t="s">
        <v>26</v>
      </c>
      <c r="L360" s="51"/>
      <c r="M360" s="52" t="s">
        <v>26</v>
      </c>
      <c r="N360" s="51"/>
      <c r="O360" s="52"/>
      <c r="P360" s="67"/>
    </row>
    <row r="361" spans="1:256" s="54" customFormat="1" ht="18" customHeight="1">
      <c r="A361" s="55" t="s">
        <v>635</v>
      </c>
      <c r="B361" s="56" t="s">
        <v>636</v>
      </c>
      <c r="C361" s="45" t="s">
        <v>1277</v>
      </c>
      <c r="D361" s="72" t="s">
        <v>638</v>
      </c>
      <c r="E361" s="83">
        <v>9</v>
      </c>
      <c r="F361" s="48"/>
      <c r="G361" s="152">
        <f t="shared" si="1"/>
        <v>0</v>
      </c>
      <c r="H361" s="50" t="s">
        <v>530</v>
      </c>
      <c r="I361" s="178" t="s">
        <v>651</v>
      </c>
      <c r="J361" s="51" t="s">
        <v>51</v>
      </c>
      <c r="K361" s="52" t="s">
        <v>26</v>
      </c>
      <c r="L361" s="51"/>
      <c r="M361" s="52" t="s">
        <v>26</v>
      </c>
      <c r="N361" s="51" t="s">
        <v>27</v>
      </c>
      <c r="O361" s="52"/>
      <c r="P361" s="53"/>
      <c r="IV361" s="7"/>
    </row>
    <row r="362" spans="1:16" s="54" customFormat="1" ht="16.5">
      <c r="A362" s="55" t="s">
        <v>635</v>
      </c>
      <c r="B362" s="56" t="s">
        <v>636</v>
      </c>
      <c r="C362" s="45" t="s">
        <v>1278</v>
      </c>
      <c r="D362" s="72" t="s">
        <v>638</v>
      </c>
      <c r="E362" s="83">
        <v>9</v>
      </c>
      <c r="F362" s="48"/>
      <c r="G362" s="152">
        <f t="shared" si="1"/>
        <v>0</v>
      </c>
      <c r="H362" s="50" t="s">
        <v>530</v>
      </c>
      <c r="I362" s="50" t="s">
        <v>487</v>
      </c>
      <c r="J362" s="51" t="s">
        <v>51</v>
      </c>
      <c r="K362" s="52" t="s">
        <v>26</v>
      </c>
      <c r="L362" s="51"/>
      <c r="M362" s="52" t="s">
        <v>26</v>
      </c>
      <c r="N362" s="51" t="s">
        <v>27</v>
      </c>
      <c r="O362" s="52"/>
      <c r="P362" s="53"/>
    </row>
    <row r="363" spans="1:16" s="54" customFormat="1" ht="16.5">
      <c r="A363" s="55" t="s">
        <v>635</v>
      </c>
      <c r="B363" s="56" t="s">
        <v>636</v>
      </c>
      <c r="C363" s="45" t="s">
        <v>1279</v>
      </c>
      <c r="D363" s="72" t="s">
        <v>638</v>
      </c>
      <c r="E363" s="47">
        <v>9</v>
      </c>
      <c r="F363" s="48"/>
      <c r="G363" s="152">
        <f t="shared" si="1"/>
        <v>0</v>
      </c>
      <c r="H363" s="50" t="s">
        <v>57</v>
      </c>
      <c r="I363" s="178" t="s">
        <v>651</v>
      </c>
      <c r="J363" s="51" t="s">
        <v>221</v>
      </c>
      <c r="K363" s="52" t="s">
        <v>26</v>
      </c>
      <c r="L363" s="51"/>
      <c r="M363" s="52" t="s">
        <v>26</v>
      </c>
      <c r="N363" s="51"/>
      <c r="O363" s="52"/>
      <c r="P363" s="67" t="s">
        <v>26</v>
      </c>
    </row>
    <row r="364" spans="1:16" s="54" customFormat="1" ht="16.5">
      <c r="A364" s="55" t="s">
        <v>635</v>
      </c>
      <c r="B364" s="56" t="s">
        <v>636</v>
      </c>
      <c r="C364" s="45" t="s">
        <v>1280</v>
      </c>
      <c r="D364" s="72" t="s">
        <v>638</v>
      </c>
      <c r="E364" s="83">
        <v>12</v>
      </c>
      <c r="F364" s="48"/>
      <c r="G364" s="152">
        <f t="shared" si="1"/>
        <v>0</v>
      </c>
      <c r="H364" s="50" t="s">
        <v>534</v>
      </c>
      <c r="I364" s="50" t="s">
        <v>487</v>
      </c>
      <c r="J364" s="51" t="s">
        <v>51</v>
      </c>
      <c r="K364" s="52" t="s">
        <v>26</v>
      </c>
      <c r="L364" s="51"/>
      <c r="M364" s="52" t="s">
        <v>26</v>
      </c>
      <c r="N364" s="51" t="s">
        <v>27</v>
      </c>
      <c r="O364" s="52"/>
      <c r="P364" s="53"/>
    </row>
    <row r="365" spans="1:16" s="54" customFormat="1" ht="16.5">
      <c r="A365" s="55" t="s">
        <v>635</v>
      </c>
      <c r="B365" s="56" t="s">
        <v>636</v>
      </c>
      <c r="C365" s="195" t="s">
        <v>1281</v>
      </c>
      <c r="D365" s="72" t="s">
        <v>638</v>
      </c>
      <c r="E365" s="47">
        <v>9</v>
      </c>
      <c r="F365" s="48"/>
      <c r="G365" s="152">
        <f t="shared" si="1"/>
        <v>0</v>
      </c>
      <c r="H365" s="50" t="s">
        <v>88</v>
      </c>
      <c r="I365" s="178" t="s">
        <v>651</v>
      </c>
      <c r="J365" s="51" t="s">
        <v>221</v>
      </c>
      <c r="K365" s="52" t="s">
        <v>26</v>
      </c>
      <c r="L365" s="51"/>
      <c r="M365" s="52" t="s">
        <v>26</v>
      </c>
      <c r="N365" s="51"/>
      <c r="O365" s="52"/>
      <c r="P365" s="67"/>
    </row>
    <row r="366" spans="1:16" s="54" customFormat="1" ht="16.5">
      <c r="A366" s="55" t="s">
        <v>635</v>
      </c>
      <c r="B366" s="56" t="s">
        <v>636</v>
      </c>
      <c r="C366" s="74" t="s">
        <v>1282</v>
      </c>
      <c r="D366" s="72" t="s">
        <v>638</v>
      </c>
      <c r="E366" s="153">
        <v>9</v>
      </c>
      <c r="F366" s="48"/>
      <c r="G366" s="152">
        <f t="shared" si="1"/>
        <v>0</v>
      </c>
      <c r="H366" s="50" t="s">
        <v>57</v>
      </c>
      <c r="I366" s="178" t="s">
        <v>651</v>
      </c>
      <c r="J366" s="84" t="s">
        <v>51</v>
      </c>
      <c r="K366" s="52" t="s">
        <v>26</v>
      </c>
      <c r="L366" s="51"/>
      <c r="M366" s="52" t="s">
        <v>26</v>
      </c>
      <c r="N366" s="51" t="s">
        <v>27</v>
      </c>
      <c r="O366" s="52"/>
      <c r="P366" s="53"/>
    </row>
    <row r="367" spans="1:256" s="62" customFormat="1" ht="16.5">
      <c r="A367" s="55" t="s">
        <v>635</v>
      </c>
      <c r="B367" s="56" t="s">
        <v>1283</v>
      </c>
      <c r="C367" s="45"/>
      <c r="D367" s="46" t="s">
        <v>1284</v>
      </c>
      <c r="E367" s="47">
        <v>9</v>
      </c>
      <c r="F367" s="48"/>
      <c r="G367" s="152">
        <f t="shared" si="1"/>
        <v>0</v>
      </c>
      <c r="H367" s="50" t="s">
        <v>57</v>
      </c>
      <c r="I367" s="178" t="s">
        <v>651</v>
      </c>
      <c r="J367" s="51" t="s">
        <v>221</v>
      </c>
      <c r="K367" s="52" t="s">
        <v>26</v>
      </c>
      <c r="L367" s="61"/>
      <c r="M367" s="52" t="s">
        <v>26</v>
      </c>
      <c r="N367" s="61" t="s">
        <v>26</v>
      </c>
      <c r="O367" s="52"/>
      <c r="P367" s="67" t="s">
        <v>26</v>
      </c>
      <c r="IU367" s="54"/>
      <c r="IV367" s="54"/>
    </row>
    <row r="368" spans="1:16" s="54" customFormat="1" ht="16.5">
      <c r="A368" s="55" t="s">
        <v>635</v>
      </c>
      <c r="B368" s="56" t="s">
        <v>1285</v>
      </c>
      <c r="C368" s="45" t="s">
        <v>1286</v>
      </c>
      <c r="D368" s="46" t="s">
        <v>1287</v>
      </c>
      <c r="E368" s="83">
        <v>9</v>
      </c>
      <c r="F368" s="48"/>
      <c r="G368" s="152">
        <f t="shared" si="1"/>
        <v>0</v>
      </c>
      <c r="H368" s="50" t="s">
        <v>530</v>
      </c>
      <c r="I368" s="178" t="s">
        <v>651</v>
      </c>
      <c r="J368" s="51" t="s">
        <v>51</v>
      </c>
      <c r="K368" s="52" t="s">
        <v>26</v>
      </c>
      <c r="L368" s="51"/>
      <c r="M368" s="52" t="s">
        <v>26</v>
      </c>
      <c r="N368" s="51" t="s">
        <v>27</v>
      </c>
      <c r="O368" s="52"/>
      <c r="P368" s="53"/>
    </row>
    <row r="369" spans="1:16" s="54" customFormat="1" ht="18.75" customHeight="1">
      <c r="A369" s="55" t="s">
        <v>635</v>
      </c>
      <c r="B369" s="56" t="s">
        <v>1288</v>
      </c>
      <c r="C369" s="45" t="s">
        <v>1289</v>
      </c>
      <c r="D369" s="46" t="s">
        <v>1290</v>
      </c>
      <c r="E369" s="47">
        <v>12</v>
      </c>
      <c r="F369" s="48"/>
      <c r="G369" s="152">
        <f t="shared" si="1"/>
        <v>0</v>
      </c>
      <c r="H369" s="50" t="s">
        <v>57</v>
      </c>
      <c r="I369" s="178" t="s">
        <v>651</v>
      </c>
      <c r="J369" s="51" t="s">
        <v>221</v>
      </c>
      <c r="K369" s="52" t="s">
        <v>26</v>
      </c>
      <c r="L369" s="51"/>
      <c r="M369" s="52" t="s">
        <v>26</v>
      </c>
      <c r="N369" s="51"/>
      <c r="O369" s="52"/>
      <c r="P369" s="67" t="s">
        <v>26</v>
      </c>
    </row>
    <row r="370" spans="1:16" s="54" customFormat="1" ht="18.75" customHeight="1">
      <c r="A370" s="45" t="s">
        <v>400</v>
      </c>
      <c r="B370" s="56" t="s">
        <v>1291</v>
      </c>
      <c r="C370" s="45" t="s">
        <v>1292</v>
      </c>
      <c r="D370" s="46" t="s">
        <v>405</v>
      </c>
      <c r="E370" s="47">
        <v>9</v>
      </c>
      <c r="F370" s="48"/>
      <c r="G370" s="69">
        <f t="shared" si="1"/>
        <v>0</v>
      </c>
      <c r="H370" s="70" t="s">
        <v>57</v>
      </c>
      <c r="I370" s="178" t="s">
        <v>651</v>
      </c>
      <c r="J370" s="51" t="s">
        <v>58</v>
      </c>
      <c r="K370" s="52" t="s">
        <v>26</v>
      </c>
      <c r="L370" s="51" t="s">
        <v>26</v>
      </c>
      <c r="M370" s="52"/>
      <c r="N370" s="51"/>
      <c r="O370" s="52"/>
      <c r="P370" s="67" t="s">
        <v>26</v>
      </c>
    </row>
    <row r="371" spans="1:16" s="54" customFormat="1" ht="16.5">
      <c r="A371" s="45" t="s">
        <v>400</v>
      </c>
      <c r="B371" s="56" t="s">
        <v>261</v>
      </c>
      <c r="C371" s="45"/>
      <c r="D371" s="46" t="s">
        <v>405</v>
      </c>
      <c r="E371" s="47">
        <v>9</v>
      </c>
      <c r="F371" s="48"/>
      <c r="G371" s="69">
        <f t="shared" si="1"/>
        <v>0</v>
      </c>
      <c r="H371" s="70" t="s">
        <v>57</v>
      </c>
      <c r="I371" s="178" t="s">
        <v>651</v>
      </c>
      <c r="J371" s="51" t="s">
        <v>58</v>
      </c>
      <c r="K371" s="52" t="s">
        <v>26</v>
      </c>
      <c r="L371" s="51" t="s">
        <v>26</v>
      </c>
      <c r="M371" s="52"/>
      <c r="N371" s="51"/>
      <c r="O371" s="52"/>
      <c r="P371" s="67" t="s">
        <v>26</v>
      </c>
    </row>
    <row r="372" spans="1:16" s="54" customFormat="1" ht="16.5">
      <c r="A372" s="45" t="s">
        <v>400</v>
      </c>
      <c r="B372" s="56" t="s">
        <v>1293</v>
      </c>
      <c r="C372" s="45"/>
      <c r="D372" s="46" t="s">
        <v>405</v>
      </c>
      <c r="E372" s="71">
        <v>12</v>
      </c>
      <c r="F372" s="48"/>
      <c r="G372" s="69">
        <f t="shared" si="1"/>
        <v>0</v>
      </c>
      <c r="H372" s="70" t="s">
        <v>57</v>
      </c>
      <c r="I372" s="178" t="s">
        <v>651</v>
      </c>
      <c r="J372" s="51" t="s">
        <v>58</v>
      </c>
      <c r="K372" s="60" t="s">
        <v>26</v>
      </c>
      <c r="L372" s="51" t="s">
        <v>26</v>
      </c>
      <c r="M372" s="52"/>
      <c r="N372" s="51"/>
      <c r="O372" s="52"/>
      <c r="P372" s="67" t="s">
        <v>26</v>
      </c>
    </row>
    <row r="373" spans="1:16" s="54" customFormat="1" ht="16.5">
      <c r="A373" s="45" t="s">
        <v>400</v>
      </c>
      <c r="B373" s="56" t="s">
        <v>1294</v>
      </c>
      <c r="C373" s="45" t="s">
        <v>1295</v>
      </c>
      <c r="D373" s="46" t="s">
        <v>405</v>
      </c>
      <c r="E373" s="47">
        <v>12</v>
      </c>
      <c r="F373" s="48"/>
      <c r="G373" s="69">
        <f t="shared" si="1"/>
        <v>0</v>
      </c>
      <c r="H373" s="185" t="s">
        <v>57</v>
      </c>
      <c r="I373" s="178" t="s">
        <v>651</v>
      </c>
      <c r="J373" s="51" t="s">
        <v>58</v>
      </c>
      <c r="K373" s="52" t="s">
        <v>26</v>
      </c>
      <c r="L373" s="51" t="s">
        <v>26</v>
      </c>
      <c r="M373" s="52"/>
      <c r="N373" s="51"/>
      <c r="O373" s="52"/>
      <c r="P373" s="67"/>
    </row>
    <row r="374" spans="1:16" s="54" customFormat="1" ht="17.25" customHeight="1">
      <c r="A374" s="45" t="s">
        <v>400</v>
      </c>
      <c r="B374" s="56" t="s">
        <v>1296</v>
      </c>
      <c r="C374" s="45"/>
      <c r="D374" s="46" t="s">
        <v>405</v>
      </c>
      <c r="E374" s="47">
        <v>12</v>
      </c>
      <c r="F374" s="48"/>
      <c r="G374" s="69">
        <f t="shared" si="1"/>
        <v>0</v>
      </c>
      <c r="H374" s="185" t="s">
        <v>57</v>
      </c>
      <c r="I374" s="178" t="s">
        <v>651</v>
      </c>
      <c r="J374" s="51" t="s">
        <v>58</v>
      </c>
      <c r="K374" s="52" t="s">
        <v>26</v>
      </c>
      <c r="L374" s="51" t="s">
        <v>26</v>
      </c>
      <c r="M374" s="52"/>
      <c r="N374" s="51"/>
      <c r="O374" s="52"/>
      <c r="P374" s="67"/>
    </row>
    <row r="375" spans="1:16" s="54" customFormat="1" ht="16.5">
      <c r="A375" s="55" t="s">
        <v>400</v>
      </c>
      <c r="B375" s="56" t="s">
        <v>1297</v>
      </c>
      <c r="C375" s="45" t="s">
        <v>1298</v>
      </c>
      <c r="D375" s="46" t="s">
        <v>405</v>
      </c>
      <c r="E375" s="47">
        <v>11</v>
      </c>
      <c r="F375" s="48"/>
      <c r="G375" s="152">
        <f t="shared" si="1"/>
        <v>0</v>
      </c>
      <c r="H375" s="154" t="s">
        <v>57</v>
      </c>
      <c r="I375" s="178" t="s">
        <v>651</v>
      </c>
      <c r="J375" s="51" t="s">
        <v>58</v>
      </c>
      <c r="K375" s="52" t="s">
        <v>26</v>
      </c>
      <c r="L375" s="51"/>
      <c r="M375" s="52"/>
      <c r="N375" s="51"/>
      <c r="O375" s="52"/>
      <c r="P375" s="67"/>
    </row>
    <row r="376" spans="1:255" s="54" customFormat="1" ht="16.5">
      <c r="A376" s="55" t="s">
        <v>400</v>
      </c>
      <c r="B376" s="56"/>
      <c r="C376" s="45" t="s">
        <v>1299</v>
      </c>
      <c r="D376" s="46" t="s">
        <v>405</v>
      </c>
      <c r="E376" s="47">
        <v>9</v>
      </c>
      <c r="F376" s="48"/>
      <c r="G376" s="49">
        <f t="shared" si="1"/>
        <v>0</v>
      </c>
      <c r="H376" s="50" t="s">
        <v>57</v>
      </c>
      <c r="I376" s="178" t="s">
        <v>651</v>
      </c>
      <c r="J376" s="51" t="s">
        <v>58</v>
      </c>
      <c r="K376" s="52" t="s">
        <v>26</v>
      </c>
      <c r="L376" s="51" t="s">
        <v>26</v>
      </c>
      <c r="M376" s="52"/>
      <c r="N376" s="51"/>
      <c r="O376" s="52"/>
      <c r="P376" s="53" t="s">
        <v>27</v>
      </c>
      <c r="IU376" s="62"/>
    </row>
    <row r="377" spans="1:16" s="54" customFormat="1" ht="16.5">
      <c r="A377" s="86" t="s">
        <v>1300</v>
      </c>
      <c r="B377" s="68" t="s">
        <v>1301</v>
      </c>
      <c r="C377" s="63" t="s">
        <v>1302</v>
      </c>
      <c r="D377" s="59" t="s">
        <v>1303</v>
      </c>
      <c r="E377" s="47">
        <v>12</v>
      </c>
      <c r="F377" s="48"/>
      <c r="G377" s="152">
        <f t="shared" si="1"/>
        <v>0</v>
      </c>
      <c r="H377" s="154" t="s">
        <v>57</v>
      </c>
      <c r="I377" s="178" t="s">
        <v>651</v>
      </c>
      <c r="J377" s="51" t="s">
        <v>51</v>
      </c>
      <c r="K377" s="52" t="s">
        <v>26</v>
      </c>
      <c r="L377" s="51"/>
      <c r="M377" s="52" t="s">
        <v>26</v>
      </c>
      <c r="N377" s="51"/>
      <c r="O377" s="52"/>
      <c r="P377" s="67"/>
    </row>
    <row r="378" spans="1:16" s="54" customFormat="1" ht="16.5">
      <c r="A378" s="55" t="s">
        <v>1304</v>
      </c>
      <c r="B378" s="56" t="s">
        <v>1305</v>
      </c>
      <c r="C378" s="45" t="s">
        <v>1306</v>
      </c>
      <c r="D378" s="46" t="s">
        <v>1303</v>
      </c>
      <c r="E378" s="83">
        <v>9</v>
      </c>
      <c r="F378" s="48"/>
      <c r="G378" s="152">
        <f t="shared" si="1"/>
        <v>0</v>
      </c>
      <c r="H378" s="50" t="s">
        <v>530</v>
      </c>
      <c r="I378" s="178" t="s">
        <v>651</v>
      </c>
      <c r="J378" s="51" t="s">
        <v>500</v>
      </c>
      <c r="K378" s="52" t="s">
        <v>26</v>
      </c>
      <c r="L378" s="51"/>
      <c r="M378" s="52" t="s">
        <v>26</v>
      </c>
      <c r="N378" s="51" t="s">
        <v>76</v>
      </c>
      <c r="O378" s="52"/>
      <c r="P378" s="53"/>
    </row>
    <row r="379" spans="1:16" s="54" customFormat="1" ht="16.5">
      <c r="A379" s="55" t="s">
        <v>1304</v>
      </c>
      <c r="B379" s="56" t="s">
        <v>1305</v>
      </c>
      <c r="C379" s="45" t="s">
        <v>1307</v>
      </c>
      <c r="D379" s="46" t="s">
        <v>1303</v>
      </c>
      <c r="E379" s="83">
        <v>9</v>
      </c>
      <c r="F379" s="48"/>
      <c r="G379" s="152">
        <f t="shared" si="1"/>
        <v>0</v>
      </c>
      <c r="H379" s="50" t="s">
        <v>530</v>
      </c>
      <c r="I379" s="178" t="s">
        <v>651</v>
      </c>
      <c r="J379" s="51" t="s">
        <v>500</v>
      </c>
      <c r="K379" s="52" t="s">
        <v>26</v>
      </c>
      <c r="L379" s="51"/>
      <c r="M379" s="52" t="s">
        <v>26</v>
      </c>
      <c r="N379" s="51" t="s">
        <v>76</v>
      </c>
      <c r="O379" s="52"/>
      <c r="P379" s="53"/>
    </row>
    <row r="380" spans="1:16" s="54" customFormat="1" ht="16.5">
      <c r="A380" s="55" t="s">
        <v>1304</v>
      </c>
      <c r="B380" s="56" t="s">
        <v>1305</v>
      </c>
      <c r="C380" s="45" t="s">
        <v>1308</v>
      </c>
      <c r="D380" s="46" t="s">
        <v>1303</v>
      </c>
      <c r="E380" s="83">
        <v>9</v>
      </c>
      <c r="F380" s="48"/>
      <c r="G380" s="152">
        <f t="shared" si="1"/>
        <v>0</v>
      </c>
      <c r="H380" s="50" t="s">
        <v>530</v>
      </c>
      <c r="I380" s="178" t="s">
        <v>651</v>
      </c>
      <c r="J380" s="51" t="s">
        <v>500</v>
      </c>
      <c r="K380" s="52" t="s">
        <v>26</v>
      </c>
      <c r="L380" s="51"/>
      <c r="M380" s="52" t="s">
        <v>26</v>
      </c>
      <c r="N380" s="51" t="s">
        <v>76</v>
      </c>
      <c r="O380" s="52"/>
      <c r="P380" s="53"/>
    </row>
    <row r="381" spans="1:16" s="54" customFormat="1" ht="16.5">
      <c r="A381" s="55" t="s">
        <v>1304</v>
      </c>
      <c r="B381" s="56" t="s">
        <v>1305</v>
      </c>
      <c r="C381" s="45" t="s">
        <v>1309</v>
      </c>
      <c r="D381" s="46" t="s">
        <v>1303</v>
      </c>
      <c r="E381" s="83">
        <v>9</v>
      </c>
      <c r="F381" s="48"/>
      <c r="G381" s="152">
        <f t="shared" si="1"/>
        <v>0</v>
      </c>
      <c r="H381" s="50" t="s">
        <v>530</v>
      </c>
      <c r="I381" s="178" t="s">
        <v>651</v>
      </c>
      <c r="J381" s="51" t="s">
        <v>500</v>
      </c>
      <c r="K381" s="52" t="s">
        <v>26</v>
      </c>
      <c r="L381" s="51"/>
      <c r="M381" s="52" t="s">
        <v>26</v>
      </c>
      <c r="N381" s="51" t="s">
        <v>76</v>
      </c>
      <c r="O381" s="52"/>
      <c r="P381" s="53"/>
    </row>
    <row r="382" spans="1:16" s="54" customFormat="1" ht="16.5">
      <c r="A382" s="86" t="s">
        <v>1310</v>
      </c>
      <c r="B382" s="68" t="s">
        <v>1311</v>
      </c>
      <c r="C382" s="63" t="s">
        <v>1312</v>
      </c>
      <c r="D382" s="59" t="s">
        <v>1303</v>
      </c>
      <c r="E382" s="47">
        <v>12</v>
      </c>
      <c r="F382" s="48"/>
      <c r="G382" s="152">
        <f t="shared" si="1"/>
        <v>0</v>
      </c>
      <c r="H382" s="154" t="s">
        <v>57</v>
      </c>
      <c r="I382" s="178" t="s">
        <v>651</v>
      </c>
      <c r="J382" s="51" t="s">
        <v>51</v>
      </c>
      <c r="K382" s="52" t="s">
        <v>26</v>
      </c>
      <c r="L382" s="51"/>
      <c r="M382" s="52" t="s">
        <v>26</v>
      </c>
      <c r="N382" s="51"/>
      <c r="O382" s="52"/>
      <c r="P382" s="67"/>
    </row>
    <row r="383" spans="1:16" s="54" customFormat="1" ht="16.5">
      <c r="A383" s="55" t="s">
        <v>1313</v>
      </c>
      <c r="B383" s="56" t="s">
        <v>1314</v>
      </c>
      <c r="C383" s="45" t="s">
        <v>1204</v>
      </c>
      <c r="D383" s="46" t="s">
        <v>1315</v>
      </c>
      <c r="E383" s="47">
        <v>8</v>
      </c>
      <c r="F383" s="48"/>
      <c r="G383" s="152">
        <f t="shared" si="1"/>
        <v>0</v>
      </c>
      <c r="H383" s="154" t="s">
        <v>57</v>
      </c>
      <c r="I383" s="178" t="s">
        <v>651</v>
      </c>
      <c r="J383" s="51" t="s">
        <v>58</v>
      </c>
      <c r="K383" s="52" t="s">
        <v>26</v>
      </c>
      <c r="L383" s="51" t="s">
        <v>26</v>
      </c>
      <c r="M383" s="52"/>
      <c r="N383" s="51"/>
      <c r="O383" s="52"/>
      <c r="P383" s="67" t="s">
        <v>26</v>
      </c>
    </row>
    <row r="384" spans="1:16" s="54" customFormat="1" ht="16.5">
      <c r="A384" s="55" t="s">
        <v>1316</v>
      </c>
      <c r="B384" s="73" t="s">
        <v>1317</v>
      </c>
      <c r="C384" s="74"/>
      <c r="D384" s="72" t="s">
        <v>1318</v>
      </c>
      <c r="E384" s="153">
        <v>9</v>
      </c>
      <c r="F384" s="48"/>
      <c r="G384" s="152">
        <f t="shared" si="1"/>
        <v>0</v>
      </c>
      <c r="H384" s="50" t="s">
        <v>57</v>
      </c>
      <c r="I384" s="178" t="s">
        <v>651</v>
      </c>
      <c r="J384" s="84" t="s">
        <v>25</v>
      </c>
      <c r="K384" s="52" t="s">
        <v>26</v>
      </c>
      <c r="L384" s="51"/>
      <c r="M384" s="52"/>
      <c r="N384" s="51" t="s">
        <v>27</v>
      </c>
      <c r="O384" s="52"/>
      <c r="P384" s="53"/>
    </row>
    <row r="385" spans="1:16" s="54" customFormat="1" ht="16.5">
      <c r="A385" s="167" t="s">
        <v>645</v>
      </c>
      <c r="B385" s="56"/>
      <c r="C385" s="56"/>
      <c r="D385" s="56"/>
      <c r="E385" s="85"/>
      <c r="F385" s="152"/>
      <c r="G385" s="152"/>
      <c r="H385" s="168"/>
      <c r="I385" s="85"/>
      <c r="J385" s="52"/>
      <c r="K385" s="52"/>
      <c r="L385" s="51"/>
      <c r="M385" s="52"/>
      <c r="N385" s="51"/>
      <c r="O385" s="52"/>
      <c r="P385" s="67"/>
    </row>
    <row r="386" spans="4:7" s="136" customFormat="1" ht="20.25">
      <c r="D386" s="137"/>
      <c r="E386" s="138"/>
      <c r="F386" s="169">
        <f>SUM(F5:F384)</f>
        <v>0</v>
      </c>
      <c r="G386" s="169">
        <f>SUM(G5:G384)</f>
        <v>0</v>
      </c>
    </row>
    <row r="387" spans="1:16" s="7" customFormat="1" ht="18">
      <c r="A387" s="37"/>
      <c r="B387" s="37"/>
      <c r="C387" s="37"/>
      <c r="D387"/>
      <c r="E387"/>
      <c r="F387"/>
      <c r="G387"/>
      <c r="H387" s="5"/>
      <c r="I387" s="6"/>
      <c r="J387" s="3"/>
      <c r="K387" s="3"/>
      <c r="L387" s="3"/>
      <c r="M387" s="3"/>
      <c r="N387" s="3"/>
      <c r="O387" s="3"/>
      <c r="P387" s="3"/>
    </row>
    <row r="388" spans="4:7" s="136" customFormat="1" ht="15.75">
      <c r="D388" s="137"/>
      <c r="E388" s="138"/>
      <c r="F388" s="138"/>
      <c r="G388" s="138"/>
    </row>
    <row r="389" spans="1:11" s="136" customFormat="1" ht="21">
      <c r="A389" s="170" t="s">
        <v>646</v>
      </c>
      <c r="B389" s="171"/>
      <c r="C389" s="171"/>
      <c r="D389" s="172"/>
      <c r="E389" s="173"/>
      <c r="F389" s="173"/>
      <c r="G389" s="173"/>
      <c r="H389" s="171"/>
      <c r="I389" s="171"/>
      <c r="J389" s="171"/>
      <c r="K389" s="171"/>
    </row>
    <row r="390" spans="1:7" s="136" customFormat="1" ht="21">
      <c r="A390" s="170" t="s">
        <v>647</v>
      </c>
      <c r="B390" s="171"/>
      <c r="C390" s="171"/>
      <c r="D390" s="137"/>
      <c r="E390" s="138"/>
      <c r="F390" s="138"/>
      <c r="G390" s="138"/>
    </row>
    <row r="391" spans="4:7" s="136" customFormat="1" ht="15.75">
      <c r="D391" s="137"/>
      <c r="E391" s="138"/>
      <c r="F391" s="138"/>
      <c r="G391" s="138"/>
    </row>
  </sheetData>
  <sheetProtection selectLockedCells="1" selectUnlockedCells="1"/>
  <mergeCells count="2">
    <mergeCell ref="A2:A3"/>
    <mergeCell ref="J2:P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Wiclic</dc:creator>
  <cp:keywords/>
  <dc:description/>
  <cp:lastModifiedBy/>
  <dcterms:created xsi:type="dcterms:W3CDTF">2019-12-23T12:36:39Z</dcterms:created>
  <dcterms:modified xsi:type="dcterms:W3CDTF">2019-12-23T15:46:00Z</dcterms:modified>
  <cp:category/>
  <cp:version/>
  <cp:contentType/>
  <cp:contentStatus/>
  <cp:revision>1</cp:revision>
</cp:coreProperties>
</file>